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доходы" sheetId="1" r:id="rId1"/>
  </sheets>
  <definedNames>
    <definedName name="_xlnm.Print_Area" localSheetId="0">'доходы'!$A$1:$E$53</definedName>
  </definedNames>
  <calcPr fullCalcOnLoad="1"/>
</workbook>
</file>

<file path=xl/sharedStrings.xml><?xml version="1.0" encoding="utf-8"?>
<sst xmlns="http://schemas.openxmlformats.org/spreadsheetml/2006/main" count="87" uniqueCount="83">
  <si>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</si>
  <si>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</si>
  <si>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</si>
  <si>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</si>
  <si>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</si>
  <si>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</si>
  <si>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</si>
  <si>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</si>
  <si>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</si>
  <si>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</si>
  <si>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</si>
  <si>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</si>
  <si>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 xml:space="preserve">         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</si>
  <si>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Субвенции бюджетам субъектов РФ и муниципальных образований</t>
  </si>
  <si>
    <t>000 1160301001 0000 140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</si>
  <si>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</si>
  <si>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000 1160303001 0000 140</t>
  </si>
  <si>
    <t>Прочие поступления от денежных взысканий (штрафов) и иных сумм в возмещение ущерба</t>
  </si>
  <si>
    <t>000 1169000000 0000 140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</si>
  <si>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</si>
  <si>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000 1000000000 0000 000</t>
  </si>
  <si>
    <t>000 1010000000 0000 000</t>
  </si>
  <si>
    <t>000 1050000000 0000 000</t>
  </si>
  <si>
    <t>Налог на доходы физических лиц</t>
  </si>
  <si>
    <t>000 1010200001 0000 110</t>
  </si>
  <si>
    <t>000 1120000000 0000 000</t>
  </si>
  <si>
    <t>000 1160000000 0000 000</t>
  </si>
  <si>
    <t>000 1169004004 0000 140</t>
  </si>
  <si>
    <t>000 1170000000 0000 000</t>
  </si>
  <si>
    <t>000 1170504004 0000 180</t>
  </si>
  <si>
    <t>000 2000000000 0000 000</t>
  </si>
  <si>
    <t>Прочие неналоговые доходы</t>
  </si>
  <si>
    <t>000 1170500000 0000 180</t>
  </si>
  <si>
    <t>Субвенции на исполение государственных полномочий по формированию торгового реестра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</si>
  <si>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</si>
  <si>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Доходы от использования имущества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</si>
  <si>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</t>
  </si>
  <si>
    <t>енежные взыскания (штрафы) за нарушение законодательства о налогах и сборах, предусмотренные статьями 116, 117,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</si>
  <si>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Дотации на выравнивание бюджетной обеспеченность</t>
  </si>
  <si>
    <t>Субсидии на компенсацию расходов на уплату налога на имущество организации и транспортного налога</t>
  </si>
  <si>
    <t>Субсидии на софинансирование вопросов местного значения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</si>
  <si>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образования"</t>
  </si>
  <si>
    <t xml:space="preserve"> Субвенции на осуществление государственных полномочий по созданию комиссии по делам несовершеннолетних и защите их прав.
</t>
  </si>
  <si>
    <t>в том числе:</t>
  </si>
  <si>
    <t xml:space="preserve"> Субвенции на осуществление государственных полномочий в сфере административных правонарушений
</t>
  </si>
  <si>
    <t>План</t>
  </si>
  <si>
    <t>(рублей)</t>
  </si>
  <si>
    <t>Государственная пошлина</t>
  </si>
  <si>
    <t>000 1080000000 0000 000</t>
  </si>
  <si>
    <t>Государственная пошлина по делам, расматриваемым в судах общей юрисдикции, мировыми судьями (за исключением Верховного Суда Российской Федерации)</t>
  </si>
  <si>
    <t>Плата за размещение отходов производства и потребления</t>
  </si>
  <si>
    <t>000 1120104001 0000 120</t>
  </si>
  <si>
    <t>Невыясненные поступления, зачисляемые в бюджеты городских округов</t>
  </si>
  <si>
    <t>000 1170104004 0000 180</t>
  </si>
  <si>
    <t>Исполнено</t>
  </si>
  <si>
    <t>% исполнения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</si>
  <si>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</si>
  <si>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000 2190400004 0000 151</t>
  </si>
  <si>
    <t>ВСЕГО ДОХОДОВ С УЧЕТОМ ВОЗВРАТА ОСТАТКОВ СУБСИДИЙ</t>
  </si>
  <si>
    <t>Субсидии на повышение ФОТ педагогических работников муниципальных дошкольных образовательных учреждений на 33,3 процента с 1 января 2013 года и работников вспомогательного персонала муниципальных дошкольных учреждений на 10 процентов с 1 апреля 2013 года и 10 процентов с 1 сентября 2013 года</t>
  </si>
  <si>
    <t>Субсидия на муниципальное развитие 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включенной в программы комплексного социально-экономичесого развития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</si>
  <si>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</si>
  <si>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</si>
  <si>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000 1010203001 0000 110</t>
  </si>
  <si>
    <t>000 1010201001 0000 110</t>
  </si>
  <si>
    <t>000 1050201002 0000 110</t>
  </si>
  <si>
    <t>000 1080301001 0000 110</t>
  </si>
  <si>
    <t>000 1110000000 0000 000</t>
  </si>
  <si>
    <t>000 1110503404 0000 120</t>
  </si>
  <si>
    <t>000 2020100104 0000 151</t>
  </si>
  <si>
    <t>000 2020299904 0000 151</t>
  </si>
  <si>
    <t>000 2020302404 0000 151</t>
  </si>
  <si>
    <t>000 1060000000 0000 000</t>
  </si>
  <si>
    <t>000 1060601204 0000 110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</si>
  <si>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</si>
  <si>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НАЛОГИ НА ИМУЩЕСТВО</t>
  </si>
  <si>
    <t>000 1120102001 0000 120</t>
  </si>
  <si>
    <t>Плата за выбросы загрязняющих веществ в атмосферный воздух передвижными объектами</t>
  </si>
  <si>
    <t>000 1130299404 0000 130</t>
  </si>
  <si>
    <t>000 10601020042 0000 110</t>
  </si>
  <si>
    <t>Налог на имущество физических лиц взимаемый по ставкам применяемым к объектам налогообложения расположенным в границах городских округов</t>
  </si>
  <si>
    <t>Прочие доходы от компенсации затрат бюджетов городских округов</t>
  </si>
  <si>
    <t>Доходы местного бюджета за 2013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</si>
</sst>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b/>
      <sz val="12"/>
      <name val="Calibri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sz val="16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Alignment="1">
      <alignment wrapText="1"/>
    </xf>
    <xf numFmtId="4" fontId="7" fillId="0" borderId="10" xfId="0" applyNumberFormat="1" applyFont="1" applyFill="1" applyBorder="1" applyAlignment="1">
      <alignment horizontal="right" vertical="center"/>
    </xf>
    <xf numFmtId="43" fontId="8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177" fontId="7" fillId="0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6" fillId="33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177" fontId="0" fillId="0" borderId="0" xfId="0" applyNumberFormat="1" applyFill="1" applyAlignment="1">
      <alignment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4" fontId="6" fillId="34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SheetLayoutView="100" workbookViewId="0" topLeftCell="A26">
      <selection activeCell="C10" sqref="C10"/>
    </sheetView>
  </sheetViews>
  <sheetFormatPr defaultColWidth="9.140625" defaultRowHeight="12.75"/>
  <cols>
    <col min="1" max="1" width="48.7109375" style="1" customWidth="1"/>
    <col min="2" max="2" width="24.28125" style="1" customWidth="1"/>
    <col min="3" max="3" width="18.140625" style="7" customWidth="1"/>
    <col min="4" max="4" width="16.421875" style="7" customWidth="1"/>
    <col min="5" max="5" width="17.28125" style="7" customWidth="1"/>
    <col min="6" max="6" width="9.140625" style="1" customWidth="1"/>
    <col min="7" max="7" width="16.8515625" style="1" customWidth="1"/>
    <col min="8" max="16384" width="9.140625" style="1" customWidth="1"/>
  </cols>
  <sheetData>
    <row r="1" spans="1:11" ht="13.5" customHeight="1">
      <c r="A1" s="48"/>
      <c r="B1" s="47"/>
      <c r="C1" s="47"/>
      <c r="D1" s="47"/>
      <c r="E1" s="47"/>
      <c r="F1" s="9"/>
      <c r="G1" s="9"/>
      <c r="H1" s="9"/>
      <c r="I1" s="9"/>
      <c r="J1" s="9"/>
      <c r="K1" s="9"/>
    </row>
    <row r="2" spans="1:5" ht="18" customHeight="1">
      <c r="A2" s="50" t="s">
        <v>82</v>
      </c>
      <c r="B2" s="50"/>
      <c r="C2" s="50"/>
      <c r="D2" s="50"/>
      <c r="E2" s="50"/>
    </row>
    <row r="3" spans="1:2" ht="18" customHeight="1">
      <c r="A3" s="8"/>
      <c r="B3" s="8"/>
    </row>
    <row r="4" spans="1:5" ht="12.75" customHeight="1">
      <c r="A4" s="2"/>
      <c r="B4" s="8"/>
      <c r="E4" s="7" t="s">
        <v>46</v>
      </c>
    </row>
    <row r="5" spans="1:5" ht="33.75" customHeight="1">
      <c r="A5" s="36" t="s">
        <v>0</v>
      </c>
      <c r="B5" s="36" t="s">
        <v>1</v>
      </c>
      <c r="C5" s="37" t="s">
        <v>45</v>
      </c>
      <c r="D5" s="37" t="s">
        <v>54</v>
      </c>
      <c r="E5" s="37" t="s">
        <v>55</v>
      </c>
    </row>
    <row r="6" spans="1:5" ht="12.75">
      <c r="A6" s="3">
        <v>1</v>
      </c>
      <c r="B6" s="3">
        <v>2</v>
      </c>
      <c r="C6" s="3">
        <v>3</v>
      </c>
      <c r="D6" s="3">
        <v>3</v>
      </c>
      <c r="E6" s="3">
        <v>3</v>
      </c>
    </row>
    <row r="7" spans="1:5" ht="18.75" customHeight="1">
      <c r="A7" s="32" t="s">
        <v>11</v>
      </c>
      <c r="B7" s="5" t="s">
        <v>20</v>
      </c>
      <c r="C7" s="10">
        <f>C9+C13+C23+C32+C27+C21</f>
        <v>85949964</v>
      </c>
      <c r="D7" s="10">
        <f>D9+D13+D23+D32+D27+D21+D19+D16+D26</f>
        <v>86680060.26999998</v>
      </c>
      <c r="E7" s="39">
        <f>D7/C7*100</f>
        <v>100.84944336916766</v>
      </c>
    </row>
    <row r="8" spans="1:5" ht="13.5" customHeight="1">
      <c r="A8" s="4"/>
      <c r="B8" s="5"/>
      <c r="C8" s="10"/>
      <c r="D8" s="10"/>
      <c r="E8" s="39"/>
    </row>
    <row r="9" spans="1:5" ht="19.5" customHeight="1">
      <c r="A9" s="15" t="s">
        <v>2</v>
      </c>
      <c r="B9" s="16" t="s">
        <v>21</v>
      </c>
      <c r="C9" s="17">
        <f>C10</f>
        <v>85293000</v>
      </c>
      <c r="D9" s="17">
        <f>D10</f>
        <v>85502047.76</v>
      </c>
      <c r="E9" s="40">
        <f>D9/C9*100</f>
        <v>100.24509368881387</v>
      </c>
    </row>
    <row r="10" spans="1:5" ht="19.5" customHeight="1">
      <c r="A10" s="18" t="s">
        <v>23</v>
      </c>
      <c r="B10" s="19" t="s">
        <v>24</v>
      </c>
      <c r="C10" s="20">
        <f>C11</f>
        <v>85293000</v>
      </c>
      <c r="D10" s="20">
        <f>D11+D12</f>
        <v>85502047.76</v>
      </c>
      <c r="E10" s="41"/>
    </row>
    <row r="11" spans="1:5" ht="77.25" customHeight="1">
      <c r="A11" s="18" t="s">
        <v>34</v>
      </c>
      <c r="B11" s="19" t="s">
        <v>64</v>
      </c>
      <c r="C11" s="20">
        <v>85293000</v>
      </c>
      <c r="D11" s="20">
        <v>85543843.36</v>
      </c>
      <c r="E11" s="41"/>
    </row>
    <row r="12" spans="1:5" ht="54.75" customHeight="1">
      <c r="A12" s="18" t="s">
        <v>62</v>
      </c>
      <c r="B12" s="19" t="s">
        <v>63</v>
      </c>
      <c r="C12" s="20">
        <v>0</v>
      </c>
      <c r="D12" s="20">
        <v>-41795.6</v>
      </c>
      <c r="E12" s="41"/>
    </row>
    <row r="13" spans="1:5" ht="19.5" customHeight="1">
      <c r="A13" s="15" t="s">
        <v>3</v>
      </c>
      <c r="B13" s="16" t="s">
        <v>22</v>
      </c>
      <c r="C13" s="17">
        <f>C14</f>
        <v>283340</v>
      </c>
      <c r="D13" s="17">
        <f>D14</f>
        <v>288827.82</v>
      </c>
      <c r="E13" s="40">
        <f>D13/C13*100</f>
        <v>101.93683207453942</v>
      </c>
    </row>
    <row r="14" spans="1:5" ht="36.75" customHeight="1">
      <c r="A14" s="29" t="s">
        <v>4</v>
      </c>
      <c r="B14" s="23" t="s">
        <v>65</v>
      </c>
      <c r="C14" s="14">
        <v>283340</v>
      </c>
      <c r="D14" s="14">
        <v>288827.82</v>
      </c>
      <c r="E14" s="40"/>
    </row>
    <row r="15" spans="1:5" ht="36" customHeight="1" hidden="1">
      <c r="A15" s="29"/>
      <c r="B15" s="23"/>
      <c r="C15" s="20"/>
      <c r="D15" s="20"/>
      <c r="E15" s="40" t="e">
        <f>D15/C15*100</f>
        <v>#DIV/0!</v>
      </c>
    </row>
    <row r="16" spans="1:5" ht="19.5" customHeight="1">
      <c r="A16" s="15" t="s">
        <v>75</v>
      </c>
      <c r="B16" s="16" t="s">
        <v>72</v>
      </c>
      <c r="C16" s="17">
        <f>C18</f>
        <v>0</v>
      </c>
      <c r="D16" s="17">
        <f>D18+D17</f>
        <v>200177.6</v>
      </c>
      <c r="E16" s="40"/>
    </row>
    <row r="17" spans="1:5" ht="43.5" customHeight="1">
      <c r="A17" s="18" t="s">
        <v>80</v>
      </c>
      <c r="B17" s="19" t="s">
        <v>79</v>
      </c>
      <c r="C17" s="20">
        <v>0</v>
      </c>
      <c r="D17" s="20">
        <v>45.6</v>
      </c>
      <c r="E17" s="41"/>
    </row>
    <row r="18" spans="1:5" ht="72.75" customHeight="1">
      <c r="A18" s="29" t="s">
        <v>74</v>
      </c>
      <c r="B18" s="23" t="s">
        <v>73</v>
      </c>
      <c r="C18" s="14">
        <v>0</v>
      </c>
      <c r="D18" s="49">
        <v>200132</v>
      </c>
      <c r="E18" s="42"/>
    </row>
    <row r="19" spans="1:5" ht="19.5" customHeight="1">
      <c r="A19" s="15" t="s">
        <v>47</v>
      </c>
      <c r="B19" s="16" t="s">
        <v>48</v>
      </c>
      <c r="C19" s="17">
        <f>C20</f>
        <v>0</v>
      </c>
      <c r="D19" s="17">
        <f>D20</f>
        <v>9975</v>
      </c>
      <c r="E19" s="40"/>
    </row>
    <row r="20" spans="1:5" ht="55.5" customHeight="1">
      <c r="A20" s="29" t="s">
        <v>49</v>
      </c>
      <c r="B20" s="23" t="s">
        <v>66</v>
      </c>
      <c r="C20" s="14">
        <v>0</v>
      </c>
      <c r="D20" s="14">
        <v>9975</v>
      </c>
      <c r="E20" s="42"/>
    </row>
    <row r="21" spans="1:5" ht="44.25" customHeight="1">
      <c r="A21" s="15" t="s">
        <v>35</v>
      </c>
      <c r="B21" s="16" t="s">
        <v>67</v>
      </c>
      <c r="C21" s="17">
        <f>C22</f>
        <v>134654</v>
      </c>
      <c r="D21" s="17">
        <f>D22</f>
        <v>136619.1</v>
      </c>
      <c r="E21" s="40">
        <f>D21/C21*100</f>
        <v>101.459369940737</v>
      </c>
    </row>
    <row r="22" spans="1:5" ht="39" customHeight="1">
      <c r="A22" s="29" t="s">
        <v>36</v>
      </c>
      <c r="B22" s="23" t="s">
        <v>68</v>
      </c>
      <c r="C22" s="20">
        <v>134654</v>
      </c>
      <c r="D22" s="20">
        <v>136619.1</v>
      </c>
      <c r="E22" s="41"/>
    </row>
    <row r="23" spans="1:5" ht="33" customHeight="1">
      <c r="A23" s="33" t="s">
        <v>5</v>
      </c>
      <c r="B23" s="25" t="s">
        <v>25</v>
      </c>
      <c r="C23" s="26">
        <f>SUM(C24:C24)</f>
        <v>8000</v>
      </c>
      <c r="D23" s="26">
        <f>D24+D25</f>
        <v>31179.39</v>
      </c>
      <c r="E23" s="43">
        <f>D23/C23*100</f>
        <v>389.742375</v>
      </c>
    </row>
    <row r="24" spans="1:5" ht="30" customHeight="1">
      <c r="A24" s="34" t="s">
        <v>77</v>
      </c>
      <c r="B24" s="27" t="s">
        <v>76</v>
      </c>
      <c r="C24" s="28">
        <v>8000</v>
      </c>
      <c r="D24" s="28">
        <v>1291.67</v>
      </c>
      <c r="E24" s="44"/>
    </row>
    <row r="25" spans="1:5" ht="30" customHeight="1">
      <c r="A25" s="34" t="s">
        <v>50</v>
      </c>
      <c r="B25" s="27" t="s">
        <v>51</v>
      </c>
      <c r="C25" s="28">
        <v>0</v>
      </c>
      <c r="D25" s="28">
        <v>29887.72</v>
      </c>
      <c r="E25" s="44"/>
    </row>
    <row r="26" spans="1:5" ht="30" customHeight="1">
      <c r="A26" s="34" t="s">
        <v>81</v>
      </c>
      <c r="B26" s="27" t="s">
        <v>78</v>
      </c>
      <c r="C26" s="28"/>
      <c r="D26" s="26">
        <v>400943.6</v>
      </c>
      <c r="E26" s="44"/>
    </row>
    <row r="27" spans="1:5" ht="31.5" customHeight="1">
      <c r="A27" s="15" t="s">
        <v>6</v>
      </c>
      <c r="B27" s="16" t="s">
        <v>26</v>
      </c>
      <c r="C27" s="17">
        <f>C30</f>
        <v>3000</v>
      </c>
      <c r="D27" s="17">
        <f>D28+D29+D30</f>
        <v>0</v>
      </c>
      <c r="E27" s="40">
        <f>D27/C27*100</f>
        <v>0</v>
      </c>
    </row>
    <row r="28" spans="1:5" ht="106.5" customHeight="1">
      <c r="A28" s="12" t="s">
        <v>37</v>
      </c>
      <c r="B28" s="13" t="s">
        <v>14</v>
      </c>
      <c r="C28" s="14">
        <v>0</v>
      </c>
      <c r="D28" s="14">
        <v>0</v>
      </c>
      <c r="E28" s="42"/>
    </row>
    <row r="29" spans="1:5" ht="60.75" customHeight="1">
      <c r="A29" s="12" t="s">
        <v>15</v>
      </c>
      <c r="B29" s="13" t="s">
        <v>16</v>
      </c>
      <c r="C29" s="20">
        <v>0</v>
      </c>
      <c r="D29" s="20">
        <v>0</v>
      </c>
      <c r="E29" s="41"/>
    </row>
    <row r="30" spans="1:5" ht="37.5" customHeight="1">
      <c r="A30" s="12" t="s">
        <v>17</v>
      </c>
      <c r="B30" s="13" t="s">
        <v>18</v>
      </c>
      <c r="C30" s="20">
        <f>C31</f>
        <v>3000</v>
      </c>
      <c r="D30" s="20">
        <f>D31</f>
        <v>0</v>
      </c>
      <c r="E30" s="41"/>
    </row>
    <row r="31" spans="1:5" ht="45.75" customHeight="1">
      <c r="A31" s="30" t="s">
        <v>19</v>
      </c>
      <c r="B31" s="31" t="s">
        <v>27</v>
      </c>
      <c r="C31" s="24">
        <v>3000</v>
      </c>
      <c r="D31" s="24">
        <v>0</v>
      </c>
      <c r="E31" s="45"/>
    </row>
    <row r="32" spans="1:5" ht="13.5" customHeight="1">
      <c r="A32" s="15" t="s">
        <v>7</v>
      </c>
      <c r="B32" s="16" t="s">
        <v>28</v>
      </c>
      <c r="C32" s="17">
        <f>C34</f>
        <v>227970</v>
      </c>
      <c r="D32" s="17">
        <f>D33+D35</f>
        <v>110290</v>
      </c>
      <c r="E32" s="40">
        <f>D32/C32*100</f>
        <v>48.37917269816204</v>
      </c>
    </row>
    <row r="33" spans="1:5" ht="24.75" customHeight="1">
      <c r="A33" s="18" t="s">
        <v>52</v>
      </c>
      <c r="B33" s="19" t="s">
        <v>53</v>
      </c>
      <c r="C33" s="20">
        <v>0</v>
      </c>
      <c r="D33" s="20">
        <v>0</v>
      </c>
      <c r="E33" s="41"/>
    </row>
    <row r="34" spans="1:5" ht="23.25" customHeight="1">
      <c r="A34" s="18" t="s">
        <v>31</v>
      </c>
      <c r="B34" s="19" t="s">
        <v>32</v>
      </c>
      <c r="C34" s="20">
        <f>C35</f>
        <v>227970</v>
      </c>
      <c r="D34" s="20">
        <f>D35</f>
        <v>110290</v>
      </c>
      <c r="E34" s="41"/>
    </row>
    <row r="35" spans="1:5" ht="26.25">
      <c r="A35" s="21" t="s">
        <v>8</v>
      </c>
      <c r="B35" s="22" t="s">
        <v>29</v>
      </c>
      <c r="C35" s="24">
        <v>227970</v>
      </c>
      <c r="D35" s="24">
        <v>110290</v>
      </c>
      <c r="E35" s="45"/>
    </row>
    <row r="36" spans="1:5" ht="12.75">
      <c r="A36" s="4" t="s">
        <v>9</v>
      </c>
      <c r="B36" s="5" t="s">
        <v>30</v>
      </c>
      <c r="C36" s="17">
        <f>C38+C39+C40+C41+C43+C44+C42</f>
        <v>15898574</v>
      </c>
      <c r="D36" s="17">
        <f>D38+D39+D40+D41+D43+D44+D42</f>
        <v>15898574</v>
      </c>
      <c r="E36" s="40">
        <f>D36/C36*100</f>
        <v>100</v>
      </c>
    </row>
    <row r="37" spans="3:5" ht="12.75">
      <c r="C37" s="1"/>
      <c r="D37" s="1"/>
      <c r="E37" s="46"/>
    </row>
    <row r="38" spans="1:5" ht="33" customHeight="1">
      <c r="A38" s="29" t="s">
        <v>38</v>
      </c>
      <c r="B38" s="23" t="s">
        <v>69</v>
      </c>
      <c r="C38" s="17">
        <v>728200</v>
      </c>
      <c r="D38" s="17">
        <v>728200</v>
      </c>
      <c r="E38" s="40">
        <f aca="true" t="shared" si="0" ref="E38:E44">D38/C38*100</f>
        <v>100</v>
      </c>
    </row>
    <row r="39" spans="1:5" ht="92.25">
      <c r="A39" s="29" t="s">
        <v>59</v>
      </c>
      <c r="B39" s="23" t="s">
        <v>70</v>
      </c>
      <c r="C39" s="17">
        <v>1764800</v>
      </c>
      <c r="D39" s="17">
        <v>1764800</v>
      </c>
      <c r="E39" s="40">
        <f t="shared" si="0"/>
        <v>100</v>
      </c>
    </row>
    <row r="40" spans="1:6" ht="34.5" customHeight="1">
      <c r="A40" s="29" t="s">
        <v>39</v>
      </c>
      <c r="B40" s="23" t="s">
        <v>70</v>
      </c>
      <c r="C40" s="17">
        <v>719174</v>
      </c>
      <c r="D40" s="17">
        <v>719174</v>
      </c>
      <c r="E40" s="40">
        <f t="shared" si="0"/>
        <v>100</v>
      </c>
      <c r="F40" s="1">
        <v>5255</v>
      </c>
    </row>
    <row r="41" spans="1:5" ht="34.5" customHeight="1">
      <c r="A41" s="29" t="s">
        <v>40</v>
      </c>
      <c r="B41" s="23" t="s">
        <v>70</v>
      </c>
      <c r="C41" s="17">
        <v>6175000</v>
      </c>
      <c r="D41" s="17">
        <v>6175000</v>
      </c>
      <c r="E41" s="40">
        <f t="shared" si="0"/>
        <v>100</v>
      </c>
    </row>
    <row r="42" spans="1:5" ht="98.25" customHeight="1">
      <c r="A42" s="29" t="s">
        <v>60</v>
      </c>
      <c r="B42" s="23" t="s">
        <v>70</v>
      </c>
      <c r="C42" s="17">
        <v>4000000</v>
      </c>
      <c r="D42" s="17">
        <v>4000000</v>
      </c>
      <c r="E42" s="40">
        <f t="shared" si="0"/>
        <v>100</v>
      </c>
    </row>
    <row r="43" spans="1:6" ht="82.5" customHeight="1">
      <c r="A43" s="29" t="s">
        <v>41</v>
      </c>
      <c r="B43" s="23" t="s">
        <v>71</v>
      </c>
      <c r="C43" s="17">
        <v>785100</v>
      </c>
      <c r="D43" s="17">
        <v>785100</v>
      </c>
      <c r="E43" s="40">
        <f t="shared" si="0"/>
        <v>100</v>
      </c>
      <c r="F43" s="7">
        <v>212900</v>
      </c>
    </row>
    <row r="44" spans="1:5" ht="26.25">
      <c r="A44" s="29" t="s">
        <v>13</v>
      </c>
      <c r="B44" s="23" t="s">
        <v>71</v>
      </c>
      <c r="C44" s="17">
        <f>C46+C47+C48+C49+C50</f>
        <v>1726300</v>
      </c>
      <c r="D44" s="17">
        <f>D46+D47+D48+D49+D50</f>
        <v>1726300</v>
      </c>
      <c r="E44" s="40">
        <f t="shared" si="0"/>
        <v>100</v>
      </c>
    </row>
    <row r="45" spans="1:5" ht="12.75">
      <c r="A45" s="29" t="s">
        <v>43</v>
      </c>
      <c r="B45" s="23"/>
      <c r="C45" s="17"/>
      <c r="D45" s="17"/>
      <c r="E45" s="40"/>
    </row>
    <row r="46" spans="1:5" ht="66">
      <c r="A46" s="29" t="s">
        <v>12</v>
      </c>
      <c r="B46" s="23"/>
      <c r="C46" s="20">
        <v>5000</v>
      </c>
      <c r="D46" s="20">
        <v>5000</v>
      </c>
      <c r="E46" s="41">
        <f>D46/C46*100</f>
        <v>100</v>
      </c>
    </row>
    <row r="47" spans="1:5" ht="26.25">
      <c r="A47" s="29" t="s">
        <v>33</v>
      </c>
      <c r="B47" s="23"/>
      <c r="C47" s="20">
        <v>25000</v>
      </c>
      <c r="D47" s="20">
        <v>25000</v>
      </c>
      <c r="E47" s="41">
        <f>D47/C47*100</f>
        <v>100</v>
      </c>
    </row>
    <row r="48" spans="1:7" ht="44.25" customHeight="1">
      <c r="A48" s="18" t="s">
        <v>61</v>
      </c>
      <c r="B48" s="35"/>
      <c r="C48" s="20">
        <v>823000</v>
      </c>
      <c r="D48" s="20">
        <v>823000</v>
      </c>
      <c r="E48" s="41">
        <f>D48/C48*100</f>
        <v>100</v>
      </c>
      <c r="G48" s="6"/>
    </row>
    <row r="49" spans="1:5" ht="42" customHeight="1">
      <c r="A49" s="18" t="s">
        <v>44</v>
      </c>
      <c r="B49" s="35"/>
      <c r="C49" s="20">
        <v>461600</v>
      </c>
      <c r="D49" s="20">
        <v>461600</v>
      </c>
      <c r="E49" s="41">
        <f>D49/C49*100</f>
        <v>100</v>
      </c>
    </row>
    <row r="50" spans="1:5" ht="45.75" customHeight="1">
      <c r="A50" s="18" t="s">
        <v>42</v>
      </c>
      <c r="B50" s="35"/>
      <c r="C50" s="20">
        <v>411700</v>
      </c>
      <c r="D50" s="20">
        <v>411700</v>
      </c>
      <c r="E50" s="41">
        <f>D50/C50*100</f>
        <v>100</v>
      </c>
    </row>
    <row r="51" spans="1:5" ht="52.5">
      <c r="A51" s="38" t="s">
        <v>56</v>
      </c>
      <c r="B51" s="16" t="s">
        <v>57</v>
      </c>
      <c r="C51" s="17"/>
      <c r="D51" s="17">
        <v>-1524937.82</v>
      </c>
      <c r="E51" s="40"/>
    </row>
    <row r="52" spans="1:5" ht="12.75">
      <c r="A52" s="4" t="s">
        <v>10</v>
      </c>
      <c r="B52" s="5"/>
      <c r="C52" s="10">
        <f>C7+C36</f>
        <v>101848538</v>
      </c>
      <c r="D52" s="10">
        <f>D7+D36</f>
        <v>102578634.26999998</v>
      </c>
      <c r="E52" s="39">
        <f>D52/C52*100</f>
        <v>100.7168451156363</v>
      </c>
    </row>
    <row r="53" spans="1:5" ht="26.25">
      <c r="A53" s="4" t="s">
        <v>58</v>
      </c>
      <c r="B53" s="5"/>
      <c r="C53" s="10">
        <f>C52</f>
        <v>101848538</v>
      </c>
      <c r="D53" s="10">
        <f>D52+D51</f>
        <v>101053696.44999999</v>
      </c>
      <c r="E53" s="39">
        <f>D53/C53*100</f>
        <v>99.219584722954</v>
      </c>
    </row>
    <row r="57" spans="1:2" ht="12.75">
      <c r="A57" s="7"/>
      <c r="B57" s="6"/>
    </row>
    <row r="58" spans="1:2" ht="12.75">
      <c r="A58" s="7"/>
      <c r="B58" s="6"/>
    </row>
    <row r="59" ht="12.75">
      <c r="B59" s="6"/>
    </row>
    <row r="60" ht="12.75">
      <c r="B60" s="6"/>
    </row>
    <row r="61" spans="2:5" ht="13.5">
      <c r="B61" s="6"/>
      <c r="C61" s="11"/>
      <c r="D61" s="11"/>
      <c r="E61" s="11"/>
    </row>
    <row r="62" ht="12.75">
      <c r="B62" s="6"/>
    </row>
  </sheetData>
  <sheetProtection/>
  <mergeCells count="1">
    <mergeCell ref="A2:E2"/>
  </mergeCells>
  <printOptions/>
  <pageMargins left="0.75" right="0.23" top="1" bottom="0.47" header="0.5" footer="0.5"/>
  <pageSetup horizontalDpi="600" verticalDpi="600" orientation="portrait" paperSize="9" scale="73" r:id="rId1"/>
  <rowBreaks count="1" manualBreakCount="1">
    <brk id="3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Елена</cp:lastModifiedBy>
  <cp:lastPrinted>2014-03-04T11:34:35Z</cp:lastPrinted>
  <dcterms:created xsi:type="dcterms:W3CDTF">1996-10-08T23:32:33Z</dcterms:created>
  <dcterms:modified xsi:type="dcterms:W3CDTF">2014-03-04T11:52:44Z</dcterms:modified>
  <cp:category/>
  <cp:version/>
  <cp:contentType/>
  <cp:contentStatus/>
</cp:coreProperties>
</file>