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788" activeTab="0"/>
  </bookViews>
  <sheets>
    <sheet name="до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<sst xmlns="http://schemas.openxmlformats.org/spreadsheetml/2006/main" count="78" uniqueCount="73">
  <si>
    <t>Наименование</t>
  </si>
  <si>
    <t>Код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</si>
  <si>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</si>
  <si>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</si>
  <si>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</si>
  <si>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</si>
  <si>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ВСЕГО ДОХОДОВ</t>
  </si>
  <si>
    <t>НАЛОГОВЫЕ И НЕНАЛОГОВЫЕ ДОХОДЫ</t>
  </si>
  <si>
    <t>в том числе:</t>
  </si>
  <si>
    <t>% исполнения</t>
  </si>
  <si>
    <t>НАЛОГИ НА ИМУЩЕСТВО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</si>
  <si>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</si>
  <si>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</si>
  <si>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</si>
  <si>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000 1 11 00000 00 0000 000</t>
  </si>
  <si>
    <t>000 1 12 00000 00 0000 000</t>
  </si>
  <si>
    <t>000 1 16 00000 00 0000 000</t>
  </si>
  <si>
    <t>000 2 00 00000 00 0000 000</t>
  </si>
  <si>
    <t>Прочие субвенции бюджетам городских округов</t>
  </si>
  <si>
    <t>Субвенции на осуществление государственных полномочий по формированию торгового реестра</t>
  </si>
  <si>
    <t>000 1 00 00000 00 0000 000</t>
  </si>
  <si>
    <t>000 1 01 00000 00 0000 000</t>
  </si>
  <si>
    <t>000 1 01 02010 01 0000 110</t>
  </si>
  <si>
    <t>000 1 05 00000 00 0000 000</t>
  </si>
  <si>
    <t>000 1 06 00000 00 0000 000</t>
  </si>
  <si>
    <t>Приложение №1</t>
  </si>
  <si>
    <t>Земельный налог с организаций, обладающих земельным участком, расположенным в границах городских округов</t>
  </si>
  <si>
    <t>Субвенции на осуществдление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</si>
  <si>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</si>
  <si>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Плата за размещение отходов производства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</si>
  <si>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</si>
  <si>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</si>
  <si>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</si>
  <si>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</si>
  <si>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</si>
  <si>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</si>
  <si>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 xml:space="preserve"> 000 1 12 0101 001 0000 120</t>
  </si>
  <si>
    <t xml:space="preserve"> 000 2 02 30024 04 0000 150</t>
  </si>
  <si>
    <t xml:space="preserve"> 000 2 02 30029 04 0000 150</t>
  </si>
  <si>
    <t xml:space="preserve"> 000 2 02 39999 04 0000 150</t>
  </si>
  <si>
    <t>000 1 06 06032 04 1000 110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</si>
  <si>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</si>
  <si>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</si>
  <si>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</si>
  <si>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</si>
  <si>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</si>
  <si>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</si>
  <si>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</si>
  <si>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Плата за выбросы загрязняющих веществ в атмосферный воздух стационарными объектами &lt;7&gt;</t>
  </si>
  <si>
    <t xml:space="preserve"> 000 1 12 01041 01 0000 120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</si>
  <si>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</si>
  <si>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000 1 16 10129 01 1000 140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</si>
  <si>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</si>
  <si>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</si>
  <si>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000 2 02 29999 04 0000 150</t>
  </si>
  <si>
    <t xml:space="preserve">на осуществление государственных полномочий в сфере административных правонарушений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</si>
  <si>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</si>
  <si>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</si>
  <si>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Бюджетные ассигонования на 2022 г. (сумма), руб.</t>
  </si>
  <si>
    <t>Исполнено           на 01.04.2022 г.   (сумма),руб.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</si>
  <si>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</si>
  <si>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</si>
  <si>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</si>
  <si>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</si>
  <si>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Земельный налог</t>
  </si>
  <si>
    <t>000 1 06 06000 00 0000 110</t>
  </si>
  <si>
    <t>000 1 06 06032 04 0000 110</t>
  </si>
  <si>
    <t xml:space="preserve">Прочие межбюджетные трансферты, передаваемые бюджетам городских округов
</t>
  </si>
  <si>
    <t>000 2 02 49999 04 0000 150</t>
  </si>
  <si>
    <t>Объем поступления доходов местного бюджета  за 2 квартал 2022 г.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</si>
  <si>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</si>
  <si>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</si>
  <si>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к Постановлению администрации МО ГО "Новая Земля" "Об утверждении  отчета об исполнении местного бюджета МО ГО "Новая Земля" за 2 квартал 2022 года            от "26" июля 2022 г. № 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</si>
</sst>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49" fontId="30" fillId="0" borderId="3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71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185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/>
    </xf>
    <xf numFmtId="185" fontId="7" fillId="34" borderId="13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4" fontId="8" fillId="33" borderId="16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4" fontId="9" fillId="33" borderId="16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4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30" zoomScaleSheetLayoutView="130" workbookViewId="0" topLeftCell="A1">
      <selection activeCell="A3" sqref="A3:E3"/>
    </sheetView>
  </sheetViews>
  <sheetFormatPr defaultColWidth="9.140625" defaultRowHeight="12.75"/>
  <cols>
    <col min="1" max="1" width="49.421875" style="1" customWidth="1"/>
    <col min="2" max="2" width="29.140625" style="1" customWidth="1"/>
    <col min="3" max="3" width="18.140625" style="3" customWidth="1"/>
    <col min="4" max="4" width="18.57421875" style="3" customWidth="1"/>
    <col min="5" max="5" width="14.57421875" style="3" customWidth="1"/>
    <col min="6" max="6" width="9.140625" style="1" customWidth="1"/>
    <col min="7" max="7" width="16.8515625" style="1" customWidth="1"/>
    <col min="8" max="8" width="9.140625" style="1" customWidth="1"/>
    <col min="9" max="9" width="43.28125" style="1" bestFit="1" customWidth="1"/>
    <col min="10" max="10" width="9.140625" style="1" customWidth="1"/>
    <col min="11" max="11" width="20.140625" style="1" bestFit="1" customWidth="1"/>
    <col min="12" max="16384" width="9.140625" style="1" customWidth="1"/>
  </cols>
  <sheetData>
    <row r="1" spans="1:11" ht="45" customHeight="1">
      <c r="A1" s="7"/>
      <c r="B1" s="7"/>
      <c r="C1" s="7"/>
      <c r="D1" s="38" t="s">
        <v>25</v>
      </c>
      <c r="E1" s="38"/>
      <c r="F1" s="4"/>
      <c r="G1" s="4"/>
      <c r="H1" s="4"/>
      <c r="I1" s="4"/>
      <c r="J1" s="4"/>
      <c r="K1" s="4"/>
    </row>
    <row r="2" spans="1:11" ht="99.75" customHeight="1">
      <c r="A2" s="7"/>
      <c r="B2" s="7"/>
      <c r="C2" s="7"/>
      <c r="D2" s="37" t="s">
        <v>72</v>
      </c>
      <c r="E2" s="37"/>
      <c r="F2" s="4"/>
      <c r="G2" s="4"/>
      <c r="H2" s="4"/>
      <c r="I2" s="4"/>
      <c r="J2" s="4"/>
      <c r="K2" s="4"/>
    </row>
    <row r="3" spans="1:5" ht="37.5" customHeight="1">
      <c r="A3" s="36" t="s">
        <v>69</v>
      </c>
      <c r="B3" s="36"/>
      <c r="C3" s="36"/>
      <c r="D3" s="36"/>
      <c r="E3" s="36"/>
    </row>
    <row r="4" spans="1:5" ht="12.75" customHeight="1">
      <c r="A4" s="10"/>
      <c r="B4" s="8"/>
      <c r="C4" s="9"/>
      <c r="D4" s="9"/>
      <c r="E4" s="9"/>
    </row>
    <row r="5" spans="1:5" ht="69" customHeight="1">
      <c r="A5" s="6" t="s">
        <v>0</v>
      </c>
      <c r="B5" s="6" t="s">
        <v>1</v>
      </c>
      <c r="C5" s="6" t="s">
        <v>58</v>
      </c>
      <c r="D5" s="6" t="s">
        <v>59</v>
      </c>
      <c r="E5" s="6" t="s">
        <v>9</v>
      </c>
    </row>
    <row r="6" spans="1:5" ht="15">
      <c r="A6" s="11">
        <v>1</v>
      </c>
      <c r="B6" s="11">
        <v>2</v>
      </c>
      <c r="C6" s="11">
        <v>3</v>
      </c>
      <c r="D6" s="11">
        <v>3</v>
      </c>
      <c r="E6" s="11">
        <v>3</v>
      </c>
    </row>
    <row r="7" spans="1:5" ht="22.5" customHeight="1">
      <c r="A7" s="12" t="s">
        <v>7</v>
      </c>
      <c r="B7" s="13" t="s">
        <v>20</v>
      </c>
      <c r="C7" s="14">
        <f>C8+C12+C27+C30+C24+C20+C22</f>
        <v>109099386.4</v>
      </c>
      <c r="D7" s="14">
        <f>D8+D12+D27+D30+D24+D20+D22</f>
        <v>68527400.09000002</v>
      </c>
      <c r="E7" s="15">
        <f>D7/C7*100</f>
        <v>62.811902386648086</v>
      </c>
    </row>
    <row r="8" spans="1:5" ht="27" customHeight="1">
      <c r="A8" s="16" t="s">
        <v>2</v>
      </c>
      <c r="B8" s="13" t="s">
        <v>21</v>
      </c>
      <c r="C8" s="14">
        <f>C9+C10+C11</f>
        <v>108535000</v>
      </c>
      <c r="D8" s="14">
        <f>D9+D10+D11</f>
        <v>68208909.06</v>
      </c>
      <c r="E8" s="15">
        <f>D8/C8*100</f>
        <v>62.84508136545814</v>
      </c>
    </row>
    <row r="9" spans="1:5" ht="96" customHeight="1">
      <c r="A9" s="17" t="s">
        <v>11</v>
      </c>
      <c r="B9" s="18" t="s">
        <v>22</v>
      </c>
      <c r="C9" s="19">
        <v>108000000</v>
      </c>
      <c r="D9" s="19">
        <v>68099338.68</v>
      </c>
      <c r="E9" s="20"/>
    </row>
    <row r="10" spans="1:5" ht="75" customHeight="1">
      <c r="A10" s="17" t="s">
        <v>56</v>
      </c>
      <c r="B10" s="18" t="s">
        <v>57</v>
      </c>
      <c r="C10" s="19">
        <v>35000</v>
      </c>
      <c r="D10" s="19">
        <v>29.05</v>
      </c>
      <c r="E10" s="20"/>
    </row>
    <row r="11" spans="1:5" ht="108" customHeight="1">
      <c r="A11" s="17" t="s">
        <v>60</v>
      </c>
      <c r="B11" s="18" t="s">
        <v>61</v>
      </c>
      <c r="C11" s="19">
        <v>500000</v>
      </c>
      <c r="D11" s="19">
        <v>109541.33</v>
      </c>
      <c r="E11" s="20"/>
    </row>
    <row r="12" spans="1:5" ht="19.5" customHeight="1">
      <c r="A12" s="16" t="s">
        <v>3</v>
      </c>
      <c r="B12" s="13" t="s">
        <v>23</v>
      </c>
      <c r="C12" s="14">
        <f>C14+C13</f>
        <v>90000</v>
      </c>
      <c r="D12" s="14">
        <f>D14+D13</f>
        <v>20527.8</v>
      </c>
      <c r="E12" s="15">
        <f>D12/C12*100</f>
        <v>22.808666666666667</v>
      </c>
    </row>
    <row r="13" spans="1:5" ht="44.25" customHeight="1">
      <c r="A13" s="17" t="s">
        <v>62</v>
      </c>
      <c r="B13" s="18" t="s">
        <v>63</v>
      </c>
      <c r="C13" s="19">
        <v>54000</v>
      </c>
      <c r="D13" s="19">
        <v>0</v>
      </c>
      <c r="E13" s="20"/>
    </row>
    <row r="14" spans="1:5" ht="81" customHeight="1">
      <c r="A14" s="17" t="s">
        <v>70</v>
      </c>
      <c r="B14" s="18" t="s">
        <v>71</v>
      </c>
      <c r="C14" s="19">
        <v>36000</v>
      </c>
      <c r="D14" s="19">
        <v>20527.8</v>
      </c>
      <c r="E14" s="20"/>
    </row>
    <row r="15" spans="1:5" ht="36" customHeight="1" hidden="1">
      <c r="A15" s="26"/>
      <c r="B15" s="27"/>
      <c r="C15" s="32"/>
      <c r="D15" s="33"/>
      <c r="E15" s="33"/>
    </row>
    <row r="16" spans="1:5" ht="21" customHeight="1" hidden="1">
      <c r="A16" s="28" t="s">
        <v>10</v>
      </c>
      <c r="B16" s="29" t="s">
        <v>24</v>
      </c>
      <c r="C16" s="34">
        <f>C17</f>
        <v>0</v>
      </c>
      <c r="D16" s="33"/>
      <c r="E16" s="33"/>
    </row>
    <row r="17" spans="1:5" ht="15.75" customHeight="1" hidden="1">
      <c r="A17" s="26" t="s">
        <v>64</v>
      </c>
      <c r="B17" s="30" t="s">
        <v>65</v>
      </c>
      <c r="C17" s="32">
        <f>C18</f>
        <v>0</v>
      </c>
      <c r="D17" s="33"/>
      <c r="E17" s="33"/>
    </row>
    <row r="18" spans="1:5" ht="27" customHeight="1" hidden="1">
      <c r="A18" s="31" t="s">
        <v>26</v>
      </c>
      <c r="B18" s="30" t="s">
        <v>66</v>
      </c>
      <c r="C18" s="32">
        <v>0</v>
      </c>
      <c r="D18" s="33"/>
      <c r="E18" s="33"/>
    </row>
    <row r="19" spans="1:5" ht="13.5" customHeight="1" hidden="1">
      <c r="A19" s="17"/>
      <c r="B19" s="18"/>
      <c r="C19" s="19"/>
      <c r="D19" s="19"/>
      <c r="E19" s="15" t="e">
        <f>D19/C19*100</f>
        <v>#DIV/0!</v>
      </c>
    </row>
    <row r="20" spans="1:5" ht="19.5" customHeight="1">
      <c r="A20" s="16" t="s">
        <v>10</v>
      </c>
      <c r="B20" s="13" t="s">
        <v>24</v>
      </c>
      <c r="C20" s="14">
        <f>C21</f>
        <v>86700</v>
      </c>
      <c r="D20" s="14">
        <f>D21</f>
        <v>4000</v>
      </c>
      <c r="E20" s="15">
        <f>D20/C20*100</f>
        <v>4.61361014994233</v>
      </c>
    </row>
    <row r="21" spans="1:5" ht="54.75" customHeight="1">
      <c r="A21" s="17" t="s">
        <v>26</v>
      </c>
      <c r="B21" s="18" t="s">
        <v>40</v>
      </c>
      <c r="C21" s="19">
        <v>86700</v>
      </c>
      <c r="D21" s="21">
        <v>4000</v>
      </c>
      <c r="E21" s="20"/>
    </row>
    <row r="22" spans="1:5" ht="24.75" customHeight="1">
      <c r="A22" s="16" t="s">
        <v>41</v>
      </c>
      <c r="B22" s="13" t="s">
        <v>42</v>
      </c>
      <c r="C22" s="14">
        <f>C23</f>
        <v>35000</v>
      </c>
      <c r="D22" s="35">
        <f>D23</f>
        <v>3061.43</v>
      </c>
      <c r="E22" s="15">
        <f>D22/C22*100</f>
        <v>8.746942857142857</v>
      </c>
    </row>
    <row r="23" spans="1:5" ht="72" customHeight="1">
      <c r="A23" s="17" t="s">
        <v>43</v>
      </c>
      <c r="B23" s="18" t="s">
        <v>44</v>
      </c>
      <c r="C23" s="19">
        <v>35000</v>
      </c>
      <c r="D23" s="19">
        <v>3061.43</v>
      </c>
      <c r="E23" s="20"/>
    </row>
    <row r="24" spans="1:5" ht="66" customHeight="1">
      <c r="A24" s="16" t="s">
        <v>45</v>
      </c>
      <c r="B24" s="13" t="s">
        <v>14</v>
      </c>
      <c r="C24" s="14">
        <f>+C26+C25</f>
        <v>266686.4</v>
      </c>
      <c r="D24" s="14">
        <f>+D26+D25</f>
        <v>266686.4</v>
      </c>
      <c r="E24" s="15">
        <f>D24/C24*100</f>
        <v>100</v>
      </c>
    </row>
    <row r="25" spans="1:5" ht="82.5" customHeight="1">
      <c r="A25" s="17" t="s">
        <v>46</v>
      </c>
      <c r="B25" s="18" t="s">
        <v>47</v>
      </c>
      <c r="C25" s="19">
        <v>66686.4</v>
      </c>
      <c r="D25" s="19">
        <v>66686.4</v>
      </c>
      <c r="E25" s="20"/>
    </row>
    <row r="26" spans="1:5" ht="60.75" customHeight="1">
      <c r="A26" s="17" t="s">
        <v>12</v>
      </c>
      <c r="B26" s="18" t="s">
        <v>13</v>
      </c>
      <c r="C26" s="19">
        <v>200000</v>
      </c>
      <c r="D26" s="19">
        <v>200000</v>
      </c>
      <c r="E26" s="20"/>
    </row>
    <row r="27" spans="1:5" ht="33" customHeight="1">
      <c r="A27" s="22" t="s">
        <v>4</v>
      </c>
      <c r="B27" s="23" t="s">
        <v>15</v>
      </c>
      <c r="C27" s="24">
        <f>C28+C29</f>
        <v>84000</v>
      </c>
      <c r="D27" s="24">
        <f>D28+D29</f>
        <v>24215.399999999998</v>
      </c>
      <c r="E27" s="25">
        <f>D27/C27*100</f>
        <v>28.827857142857138</v>
      </c>
    </row>
    <row r="28" spans="1:5" ht="46.5" customHeight="1">
      <c r="A28" s="17" t="s">
        <v>48</v>
      </c>
      <c r="B28" s="18" t="s">
        <v>36</v>
      </c>
      <c r="C28" s="19">
        <v>46000</v>
      </c>
      <c r="D28" s="19">
        <v>7622.62</v>
      </c>
      <c r="E28" s="20"/>
    </row>
    <row r="29" spans="1:5" ht="45" customHeight="1">
      <c r="A29" s="17" t="s">
        <v>29</v>
      </c>
      <c r="B29" s="18" t="s">
        <v>49</v>
      </c>
      <c r="C29" s="19">
        <v>38000</v>
      </c>
      <c r="D29" s="19">
        <v>16592.78</v>
      </c>
      <c r="E29" s="20"/>
    </row>
    <row r="30" spans="1:5" ht="31.5" customHeight="1">
      <c r="A30" s="16" t="s">
        <v>5</v>
      </c>
      <c r="B30" s="13" t="s">
        <v>16</v>
      </c>
      <c r="C30" s="14">
        <f>+C31</f>
        <v>2000</v>
      </c>
      <c r="D30" s="14">
        <f>D31</f>
        <v>0</v>
      </c>
      <c r="E30" s="15">
        <f>D30/C30*100</f>
        <v>0</v>
      </c>
    </row>
    <row r="31" spans="1:5" ht="108" customHeight="1">
      <c r="A31" s="17" t="s">
        <v>50</v>
      </c>
      <c r="B31" s="18" t="s">
        <v>51</v>
      </c>
      <c r="C31" s="19">
        <v>2000</v>
      </c>
      <c r="D31" s="19">
        <v>0</v>
      </c>
      <c r="E31" s="20"/>
    </row>
    <row r="32" spans="1:5" ht="48" customHeight="1">
      <c r="A32" s="16" t="s">
        <v>52</v>
      </c>
      <c r="B32" s="13" t="s">
        <v>17</v>
      </c>
      <c r="C32" s="14">
        <f>C34+C38+C39+C44+C33+C45</f>
        <v>12820311.19</v>
      </c>
      <c r="D32" s="14">
        <f>D44+D34+D38+D39+D33+D45</f>
        <v>5574892.59</v>
      </c>
      <c r="E32" s="15">
        <f>D32/C32*100</f>
        <v>43.484846096001824</v>
      </c>
    </row>
    <row r="33" spans="1:5" ht="34.5" customHeight="1">
      <c r="A33" s="17" t="s">
        <v>53</v>
      </c>
      <c r="B33" s="18" t="s">
        <v>54</v>
      </c>
      <c r="C33" s="19">
        <v>18530</v>
      </c>
      <c r="D33" s="19">
        <v>0</v>
      </c>
      <c r="E33" s="20">
        <f>D33/C33*100</f>
        <v>0</v>
      </c>
    </row>
    <row r="34" spans="1:5" ht="48" customHeight="1">
      <c r="A34" s="17" t="s">
        <v>30</v>
      </c>
      <c r="B34" s="18" t="s">
        <v>37</v>
      </c>
      <c r="C34" s="19">
        <f>C36+C37</f>
        <v>42000</v>
      </c>
      <c r="D34" s="19">
        <f>D36+D37</f>
        <v>0</v>
      </c>
      <c r="E34" s="20">
        <f>D34/C34*100</f>
        <v>0</v>
      </c>
    </row>
    <row r="35" spans="1:5" ht="12.75" customHeight="1">
      <c r="A35" s="17" t="s">
        <v>8</v>
      </c>
      <c r="B35" s="18"/>
      <c r="C35" s="19"/>
      <c r="D35" s="19"/>
      <c r="E35" s="20"/>
    </row>
    <row r="36" spans="1:5" ht="87" customHeight="1">
      <c r="A36" s="17" t="s">
        <v>27</v>
      </c>
      <c r="B36" s="18"/>
      <c r="C36" s="19">
        <v>7000</v>
      </c>
      <c r="D36" s="19">
        <v>0</v>
      </c>
      <c r="E36" s="20">
        <f>D36/C36*100</f>
        <v>0</v>
      </c>
    </row>
    <row r="37" spans="1:5" ht="42" customHeight="1">
      <c r="A37" s="17" t="s">
        <v>19</v>
      </c>
      <c r="B37" s="18"/>
      <c r="C37" s="19">
        <v>35000</v>
      </c>
      <c r="D37" s="19">
        <v>0</v>
      </c>
      <c r="E37" s="20">
        <f>D37/C37*100</f>
        <v>0</v>
      </c>
    </row>
    <row r="38" spans="1:5" ht="108" customHeight="1">
      <c r="A38" s="17" t="s">
        <v>28</v>
      </c>
      <c r="B38" s="18" t="s">
        <v>38</v>
      </c>
      <c r="C38" s="19">
        <v>943436.16</v>
      </c>
      <c r="D38" s="19">
        <v>318861.85</v>
      </c>
      <c r="E38" s="20">
        <f>D38/C38*100</f>
        <v>33.79792544733498</v>
      </c>
    </row>
    <row r="39" spans="1:5" ht="32.25" customHeight="1">
      <c r="A39" s="17" t="s">
        <v>32</v>
      </c>
      <c r="B39" s="18" t="s">
        <v>33</v>
      </c>
      <c r="C39" s="19">
        <f>C42+C43+C41</f>
        <v>1930905.03</v>
      </c>
      <c r="D39" s="19">
        <f>D42+D43+D41</f>
        <v>820660.74</v>
      </c>
      <c r="E39" s="20">
        <f>D39/C39*100</f>
        <v>42.50135181428369</v>
      </c>
    </row>
    <row r="40" spans="1:5" ht="15" customHeight="1">
      <c r="A40" s="17" t="s">
        <v>8</v>
      </c>
      <c r="B40" s="18"/>
      <c r="C40" s="19"/>
      <c r="D40" s="19"/>
      <c r="E40" s="20"/>
    </row>
    <row r="41" spans="1:5" ht="43.5" customHeight="1">
      <c r="A41" s="17" t="s">
        <v>55</v>
      </c>
      <c r="B41" s="18"/>
      <c r="C41" s="19">
        <v>696135.01</v>
      </c>
      <c r="D41" s="19">
        <v>259100.64</v>
      </c>
      <c r="E41" s="20">
        <f aca="true" t="shared" si="0" ref="E41:E46">D41/C41*100</f>
        <v>37.21988353954501</v>
      </c>
    </row>
    <row r="42" spans="1:9" ht="51.75" customHeight="1">
      <c r="A42" s="17" t="s">
        <v>34</v>
      </c>
      <c r="B42" s="18"/>
      <c r="C42" s="19">
        <v>617385.01</v>
      </c>
      <c r="D42" s="19">
        <v>260518.91</v>
      </c>
      <c r="E42" s="20">
        <f t="shared" si="0"/>
        <v>42.19715506212242</v>
      </c>
      <c r="I42" s="1" t="s">
        <v>31</v>
      </c>
    </row>
    <row r="43" spans="1:9" ht="59.25" customHeight="1">
      <c r="A43" s="17" t="s">
        <v>35</v>
      </c>
      <c r="B43" s="18"/>
      <c r="C43" s="19">
        <v>617385.01</v>
      </c>
      <c r="D43" s="19">
        <v>301041.19</v>
      </c>
      <c r="E43" s="20">
        <f t="shared" si="0"/>
        <v>48.7606898651459</v>
      </c>
      <c r="I43" s="1" t="s">
        <v>31</v>
      </c>
    </row>
    <row r="44" spans="1:5" ht="31.5" customHeight="1">
      <c r="A44" s="17" t="s">
        <v>18</v>
      </c>
      <c r="B44" s="18" t="s">
        <v>39</v>
      </c>
      <c r="C44" s="19">
        <v>8818600</v>
      </c>
      <c r="D44" s="19">
        <v>3368530</v>
      </c>
      <c r="E44" s="20">
        <f t="shared" si="0"/>
        <v>38.198013290091396</v>
      </c>
    </row>
    <row r="45" spans="1:5" ht="44.25" customHeight="1">
      <c r="A45" s="17" t="s">
        <v>67</v>
      </c>
      <c r="B45" s="18" t="s">
        <v>68</v>
      </c>
      <c r="C45" s="19">
        <v>1066840</v>
      </c>
      <c r="D45" s="19">
        <v>1066840</v>
      </c>
      <c r="E45" s="20">
        <f t="shared" si="0"/>
        <v>100</v>
      </c>
    </row>
    <row r="46" spans="1:5" ht="23.25" customHeight="1">
      <c r="A46" s="39" t="s">
        <v>6</v>
      </c>
      <c r="B46" s="40"/>
      <c r="C46" s="14">
        <f>C7+C32</f>
        <v>121919697.59</v>
      </c>
      <c r="D46" s="14">
        <f>D7+D32</f>
        <v>74102292.68000002</v>
      </c>
      <c r="E46" s="15">
        <f t="shared" si="0"/>
        <v>60.779590291633056</v>
      </c>
    </row>
    <row r="50" spans="1:2" ht="12.75">
      <c r="A50" s="3"/>
      <c r="B50" s="2"/>
    </row>
    <row r="51" spans="1:2" ht="12.75">
      <c r="A51" s="3"/>
      <c r="B51" s="2"/>
    </row>
    <row r="52" ht="12.75">
      <c r="B52" s="2"/>
    </row>
    <row r="53" ht="12.75">
      <c r="B53" s="2"/>
    </row>
    <row r="54" spans="2:5" ht="14.25">
      <c r="B54" s="2"/>
      <c r="C54" s="5"/>
      <c r="D54" s="5"/>
      <c r="E54" s="5"/>
    </row>
    <row r="55" ht="12.75">
      <c r="B55" s="2"/>
    </row>
  </sheetData>
  <sheetProtection/>
  <mergeCells count="4">
    <mergeCell ref="A3:E3"/>
    <mergeCell ref="D2:E2"/>
    <mergeCell ref="D1:E1"/>
    <mergeCell ref="A46:B46"/>
  </mergeCells>
  <printOptions/>
  <pageMargins left="0.5511811023622047" right="0" top="0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Руководитель</cp:lastModifiedBy>
  <cp:lastPrinted>2022-07-26T05:53:41Z</cp:lastPrinted>
  <dcterms:created xsi:type="dcterms:W3CDTF">1996-10-08T23:32:33Z</dcterms:created>
  <dcterms:modified xsi:type="dcterms:W3CDTF">2022-07-26T05:53:46Z</dcterms:modified>
  <cp:category/>
  <cp:version/>
  <cp:contentType/>
  <cp:contentStatus/>
</cp:coreProperties>
</file>