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'Лист1'!$A$1:$F$216</definedName>
  </definedNames>
  <calcPr fullCalcOnLoad="1"/>
</workbook>
</file>

<file path=xl/sharedStrings.xml><?xml version="1.0" encoding="utf-8"?>
<sst xmlns="http://schemas.openxmlformats.org/spreadsheetml/2006/main" count="852" uniqueCount="200">
  <si>
    <t>Наименование</t>
  </si>
  <si>
    <t>Раздел</t>
  </si>
  <si>
    <t>Под-раз-дел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</si>
  <si>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</si>
  <si>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</si>
  <si>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</si>
  <si>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</si>
  <si>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</si>
  <si>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</si>
  <si>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</si>
  <si>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</si>
  <si>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</si>
  <si>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</si>
  <si>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</si>
  <si>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</si>
  <si>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</si>
  <si>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</si>
  <si>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</si>
  <si>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</si>
  <si>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</si>
  <si>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</si>
  <si>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</si>
  <si>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</si>
  <si>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</si>
  <si>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</si>
  <si>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</si>
  <si>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</si>
  <si>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</si>
  <si>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</si>
  <si>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</si>
  <si>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</si>
  <si>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</si>
  <si>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</si>
  <si>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</si>
  <si>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</si>
  <si>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</si>
  <si>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</si>
  <si>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</si>
  <si>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</si>
  <si>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</si>
  <si>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</si>
  <si>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</si>
  <si>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</si>
  <si>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</si>
  <si>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</si>
  <si>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</si>
  <si>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</si>
  <si>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</si>
  <si>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</si>
  <si>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</si>
  <si>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</si>
  <si>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</si>
  <si>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</si>
  <si>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</si>
  <si>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Ведомственная целевая программа "Здоровье Северян"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</si>
  <si>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</si>
  <si>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</si>
  <si>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</si>
  <si>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</si>
  <si>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</si>
  <si>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</si>
  <si>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</si>
  <si>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</si>
  <si>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</si>
  <si>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</si>
  <si>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</si>
  <si>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</si>
  <si>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</si>
  <si>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</si>
  <si>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</si>
  <si>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</si>
  <si>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</si>
  <si>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</si>
  <si>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</si>
  <si>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</si>
  <si>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</si>
  <si>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</si>
  <si>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</si>
  <si>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</si>
  <si>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</si>
  <si>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</si>
  <si>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</si>
  <si>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80001</t>
  </si>
  <si>
    <t>Содержание и обеспечение деятельности органов местного самоуправления</t>
  </si>
  <si>
    <t>81001</t>
  </si>
  <si>
    <t>8100100002</t>
  </si>
  <si>
    <t>83001</t>
  </si>
  <si>
    <t>8300100004</t>
  </si>
  <si>
    <t>8300178700</t>
  </si>
  <si>
    <t>8300178690</t>
  </si>
  <si>
    <t>10301</t>
  </si>
  <si>
    <t>1030100099</t>
  </si>
  <si>
    <t>82001</t>
  </si>
  <si>
    <t>8200100003</t>
  </si>
  <si>
    <t>Другие направления расходов</t>
  </si>
  <si>
    <t>9009900006</t>
  </si>
  <si>
    <t>90099</t>
  </si>
  <si>
    <t>10499</t>
  </si>
  <si>
    <t>103</t>
  </si>
  <si>
    <t>104</t>
  </si>
  <si>
    <t>105</t>
  </si>
  <si>
    <t>1049900027</t>
  </si>
  <si>
    <t>10599</t>
  </si>
  <si>
    <t>1059900028</t>
  </si>
  <si>
    <t xml:space="preserve">106 </t>
  </si>
  <si>
    <t>10699</t>
  </si>
  <si>
    <t>1069900026</t>
  </si>
  <si>
    <t>85099</t>
  </si>
  <si>
    <t>850</t>
  </si>
  <si>
    <t>8509900099</t>
  </si>
  <si>
    <t>89099</t>
  </si>
  <si>
    <t>890</t>
  </si>
  <si>
    <t>108</t>
  </si>
  <si>
    <t>10899</t>
  </si>
  <si>
    <t>1089900030</t>
  </si>
  <si>
    <t>86099</t>
  </si>
  <si>
    <t>860</t>
  </si>
  <si>
    <t>8609900021</t>
  </si>
  <si>
    <t>8609900022</t>
  </si>
  <si>
    <t>9109978620</t>
  </si>
  <si>
    <t>91099</t>
  </si>
  <si>
    <t>910</t>
  </si>
  <si>
    <t>Межбюджетные трансферты</t>
  </si>
  <si>
    <t xml:space="preserve">101 </t>
  </si>
  <si>
    <t>10199</t>
  </si>
  <si>
    <t>1019900025</t>
  </si>
  <si>
    <t>1019900031</t>
  </si>
  <si>
    <t>1019900099</t>
  </si>
  <si>
    <t>101</t>
  </si>
  <si>
    <t>102</t>
  </si>
  <si>
    <t>10299</t>
  </si>
  <si>
    <t>1029900024</t>
  </si>
  <si>
    <t xml:space="preserve">107 </t>
  </si>
  <si>
    <t>10799</t>
  </si>
  <si>
    <t>1079900024</t>
  </si>
  <si>
    <t>Прочие мероприятия</t>
  </si>
  <si>
    <t>8909900023</t>
  </si>
  <si>
    <t>1029900023</t>
  </si>
  <si>
    <t>1079900023</t>
  </si>
  <si>
    <t>89002</t>
  </si>
  <si>
    <t>Публичные нормативные обязательства</t>
  </si>
  <si>
    <t>8900200031</t>
  </si>
  <si>
    <t>10102</t>
  </si>
  <si>
    <t>1010200031</t>
  </si>
  <si>
    <t>10202</t>
  </si>
  <si>
    <t>1020200031</t>
  </si>
  <si>
    <t>91002</t>
  </si>
  <si>
    <t>9100278650</t>
  </si>
  <si>
    <t>1079900029</t>
  </si>
  <si>
    <t>820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</si>
  <si>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</si>
  <si>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</si>
  <si>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810</t>
  </si>
  <si>
    <t>830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</si>
  <si>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</si>
  <si>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</si>
  <si>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</si>
  <si>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</si>
  <si>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</si>
  <si>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900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</si>
  <si>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</si>
  <si>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</si>
  <si>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</si>
  <si>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проект</t>
  </si>
  <si>
    <t>к решению Совета депутатов</t>
  </si>
  <si>
    <t xml:space="preserve">от                  № </t>
  </si>
  <si>
    <t>МО ГО "Новая Земля"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</si>
  <si>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</si>
  <si>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</si>
  <si>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</si>
  <si>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</si>
  <si>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Мероприятия в области социальной поитики</t>
  </si>
  <si>
    <t>8300178792</t>
  </si>
  <si>
    <t>8300178791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</si>
  <si>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</si>
  <si>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ЗДРАВООХРАНЕНИЕ</t>
  </si>
  <si>
    <t>Пособия, компенсации и иные социальные выплаты гражданам, кроме публичных нормативных обязательств</t>
  </si>
  <si>
    <t>Другие вопросы в области здравоохранения</t>
  </si>
  <si>
    <t>990</t>
  </si>
  <si>
    <t>Иные закупки товаров, работ и услуг для обеспечения государственных (муниципальных) нужд</t>
  </si>
  <si>
    <t>99000</t>
  </si>
  <si>
    <t>Прочая закупка товаров, работ и услуг</t>
  </si>
  <si>
    <t>9900000099</t>
  </si>
  <si>
    <t>Обеспечение проведения выборов  референдумов</t>
  </si>
  <si>
    <t>Проведение выборов</t>
  </si>
  <si>
    <t>840</t>
  </si>
  <si>
    <t>84099</t>
  </si>
  <si>
    <t>Проведение выборов в представительные органы муниципального образования</t>
  </si>
  <si>
    <t>8409900005</t>
  </si>
  <si>
    <t>Ведомственная целевая программа "Благоустройство городского округа"Новая Земля" и формирование комфортной среды"</t>
  </si>
  <si>
    <t>Мероприятия по организации и содержание мест захоронения</t>
  </si>
  <si>
    <t>Приложение № 4</t>
  </si>
  <si>
    <t>8300178793</t>
  </si>
  <si>
    <t>Муниципальная программа МО ГО "Новая Земля" "Формирование современной городской среды МО ГО "Новая Земля</t>
  </si>
  <si>
    <t>Благоустройство общественных территорий</t>
  </si>
  <si>
    <t>Мероприятия по формированию современной городской среды МО ГО "Новая Земля"</t>
  </si>
  <si>
    <t>Ведомственная целевая программа "Защита населения и территории в муниципальном образовании "Новая Земля" от чрезвычайных ситуаций, обеспечения пожарной безопасности и безопасность людей на водных объектах"</t>
  </si>
  <si>
    <t>Мероприятия по защите населения и обеспечение мер пожарной безопасности в границах городского округа</t>
  </si>
  <si>
    <t>Распределение расходов местного бюджета на 2023 год по разделам, подразделам, целевым статьям и видам расходов функциональной классификации расходов бюджетов Российской Федерации</t>
  </si>
  <si>
    <t>"О местном бюджете на 2023 год"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</si>
</sst>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2"/>
      <name val="Arial"/>
      <family val="2"/>
    </font>
    <font>
      <b/>
      <i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left" vertical="center"/>
    </xf>
    <xf numFmtId="171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187" fontId="9" fillId="34" borderId="10" xfId="60" applyFont="1" applyFill="1" applyBorder="1" applyAlignment="1">
      <alignment horizontal="center" vertical="center"/>
    </xf>
    <xf numFmtId="43" fontId="3" fillId="0" borderId="0" xfId="0" applyNumberFormat="1" applyFont="1" applyAlignment="1">
      <alignment/>
    </xf>
    <xf numFmtId="0" fontId="65" fillId="34" borderId="10" xfId="0" applyFont="1" applyFill="1" applyBorder="1" applyAlignment="1">
      <alignment horizontal="left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1" fontId="9" fillId="0" borderId="10" xfId="0" applyNumberFormat="1" applyFont="1" applyFill="1" applyBorder="1" applyAlignment="1">
      <alignment horizontal="center" vertical="center"/>
    </xf>
    <xf numFmtId="171" fontId="65" fillId="0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171" fontId="9" fillId="35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171" fontId="15" fillId="0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171" fontId="15" fillId="0" borderId="10" xfId="0" applyNumberFormat="1" applyFont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1" fontId="66" fillId="34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65" fillId="35" borderId="10" xfId="0" applyNumberFormat="1" applyFont="1" applyFill="1" applyBorder="1" applyAlignment="1">
      <alignment horizontal="center" vertical="center"/>
    </xf>
    <xf numFmtId="49" fontId="65" fillId="35" borderId="10" xfId="0" applyNumberFormat="1" applyFont="1" applyFill="1" applyBorder="1" applyAlignment="1">
      <alignment horizontal="left" vertical="center"/>
    </xf>
    <xf numFmtId="171" fontId="65" fillId="35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Fill="1" applyBorder="1" applyAlignment="1">
      <alignment horizontal="center" vertical="center"/>
    </xf>
    <xf numFmtId="171" fontId="66" fillId="0" borderId="10" xfId="0" applyNumberFormat="1" applyFont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187" fontId="15" fillId="34" borderId="10" xfId="60" applyFont="1" applyFill="1" applyBorder="1" applyAlignment="1">
      <alignment horizontal="center" vertic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71" fontId="16" fillId="0" borderId="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5" fillId="35" borderId="10" xfId="0" applyFont="1" applyFill="1" applyBorder="1" applyAlignment="1">
      <alignment horizontal="left" vertical="center" wrapText="1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view="pageBreakPreview" zoomScaleNormal="75" zoomScaleSheetLayoutView="100" zoomScalePageLayoutView="0" workbookViewId="0" topLeftCell="A180">
      <selection activeCell="G195" sqref="G6:H195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4.28125" style="3" customWidth="1"/>
    <col min="5" max="5" width="6.421875" style="3" customWidth="1"/>
    <col min="6" max="6" width="21.281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1" spans="3:6" ht="15.75">
      <c r="C1" s="111" t="s">
        <v>163</v>
      </c>
      <c r="D1" s="112"/>
      <c r="E1" s="112"/>
      <c r="F1" s="112"/>
    </row>
    <row r="2" spans="1:6" ht="15.75">
      <c r="A2" s="43"/>
      <c r="B2" s="43"/>
      <c r="C2" s="113" t="s">
        <v>191</v>
      </c>
      <c r="D2" s="113"/>
      <c r="E2" s="113"/>
      <c r="F2" s="113"/>
    </row>
    <row r="3" spans="1:6" ht="15.75">
      <c r="A3" s="43"/>
      <c r="B3" s="43"/>
      <c r="C3" s="113" t="s">
        <v>164</v>
      </c>
      <c r="D3" s="113"/>
      <c r="E3" s="113"/>
      <c r="F3" s="113"/>
    </row>
    <row r="4" spans="1:6" ht="15.75">
      <c r="A4" s="43"/>
      <c r="B4" s="43"/>
      <c r="C4" s="114" t="s">
        <v>166</v>
      </c>
      <c r="D4" s="114"/>
      <c r="E4" s="114"/>
      <c r="F4" s="114"/>
    </row>
    <row r="5" spans="1:6" ht="15.75">
      <c r="A5" s="43"/>
      <c r="B5" s="43"/>
      <c r="C5" s="114" t="s">
        <v>199</v>
      </c>
      <c r="D5" s="114"/>
      <c r="E5" s="114"/>
      <c r="F5" s="114"/>
    </row>
    <row r="6" spans="1:6" ht="15.75">
      <c r="A6" s="43"/>
      <c r="B6" s="44"/>
      <c r="C6" s="114" t="s">
        <v>165</v>
      </c>
      <c r="D6" s="114"/>
      <c r="E6" s="114"/>
      <c r="F6" s="114"/>
    </row>
    <row r="7" spans="1:6" ht="15" customHeight="1">
      <c r="A7" s="43"/>
      <c r="B7" s="43"/>
      <c r="C7" s="43"/>
      <c r="D7" s="43"/>
      <c r="E7" s="45"/>
      <c r="F7" s="43"/>
    </row>
    <row r="8" spans="1:6" ht="63" customHeight="1">
      <c r="A8" s="110" t="s">
        <v>198</v>
      </c>
      <c r="B8" s="110"/>
      <c r="C8" s="110"/>
      <c r="D8" s="110"/>
      <c r="E8" s="110"/>
      <c r="F8" s="110"/>
    </row>
    <row r="9" spans="1:6" ht="23.25" customHeight="1">
      <c r="A9" s="43"/>
      <c r="B9" s="43"/>
      <c r="C9" s="43"/>
      <c r="D9" s="43"/>
      <c r="E9" s="43"/>
      <c r="F9" s="43"/>
    </row>
    <row r="10" spans="1:6" ht="26.25" customHeight="1">
      <c r="A10" s="99" t="s">
        <v>0</v>
      </c>
      <c r="B10" s="105" t="s">
        <v>1</v>
      </c>
      <c r="C10" s="105" t="s">
        <v>2</v>
      </c>
      <c r="D10" s="105" t="s">
        <v>3</v>
      </c>
      <c r="E10" s="103" t="s">
        <v>4</v>
      </c>
      <c r="F10" s="101" t="s">
        <v>45</v>
      </c>
    </row>
    <row r="11" spans="1:6" ht="35.25" customHeight="1">
      <c r="A11" s="100"/>
      <c r="B11" s="106"/>
      <c r="C11" s="106"/>
      <c r="D11" s="106"/>
      <c r="E11" s="104"/>
      <c r="F11" s="102"/>
    </row>
    <row r="12" spans="1:6" s="1" customFormat="1" ht="15.75">
      <c r="A12" s="80">
        <v>1</v>
      </c>
      <c r="B12" s="46">
        <v>2</v>
      </c>
      <c r="C12" s="46">
        <v>3</v>
      </c>
      <c r="D12" s="46">
        <v>4</v>
      </c>
      <c r="E12" s="47">
        <v>5</v>
      </c>
      <c r="F12" s="48">
        <v>6</v>
      </c>
    </row>
    <row r="13" spans="1:6" s="28" customFormat="1" ht="22.5" customHeight="1">
      <c r="A13" s="81" t="s">
        <v>5</v>
      </c>
      <c r="B13" s="49" t="s">
        <v>6</v>
      </c>
      <c r="C13" s="49" t="s">
        <v>41</v>
      </c>
      <c r="D13" s="49"/>
      <c r="E13" s="49"/>
      <c r="F13" s="50">
        <f>F14+F19+F26+F51+F63+F58</f>
        <v>61461791.92</v>
      </c>
    </row>
    <row r="14" spans="1:6" s="2" customFormat="1" ht="35.25" customHeight="1">
      <c r="A14" s="15" t="s">
        <v>42</v>
      </c>
      <c r="B14" s="16" t="s">
        <v>6</v>
      </c>
      <c r="C14" s="16" t="s">
        <v>7</v>
      </c>
      <c r="D14" s="16"/>
      <c r="E14" s="16"/>
      <c r="F14" s="37">
        <f>F17</f>
        <v>4503728.31</v>
      </c>
    </row>
    <row r="15" spans="1:6" s="2" customFormat="1" ht="21" customHeight="1">
      <c r="A15" s="15" t="s">
        <v>150</v>
      </c>
      <c r="B15" s="16" t="s">
        <v>6</v>
      </c>
      <c r="C15" s="16" t="s">
        <v>7</v>
      </c>
      <c r="D15" s="17" t="s">
        <v>59</v>
      </c>
      <c r="E15" s="16"/>
      <c r="F15" s="37">
        <f>F16</f>
        <v>4503728.31</v>
      </c>
    </row>
    <row r="16" spans="1:6" s="2" customFormat="1" ht="21.75" customHeight="1">
      <c r="A16" s="82" t="s">
        <v>83</v>
      </c>
      <c r="B16" s="51" t="s">
        <v>6</v>
      </c>
      <c r="C16" s="51" t="s">
        <v>7</v>
      </c>
      <c r="D16" s="52" t="s">
        <v>82</v>
      </c>
      <c r="E16" s="16"/>
      <c r="F16" s="53">
        <f>F17</f>
        <v>4503728.31</v>
      </c>
    </row>
    <row r="17" spans="1:6" s="2" customFormat="1" ht="20.25" customHeight="1">
      <c r="A17" s="82" t="s">
        <v>67</v>
      </c>
      <c r="B17" s="51" t="s">
        <v>6</v>
      </c>
      <c r="C17" s="51" t="s">
        <v>7</v>
      </c>
      <c r="D17" s="52" t="s">
        <v>81</v>
      </c>
      <c r="E17" s="16"/>
      <c r="F17" s="53">
        <f>F18</f>
        <v>4503728.31</v>
      </c>
    </row>
    <row r="18" spans="1:9" s="2" customFormat="1" ht="49.5">
      <c r="A18" s="83" t="s">
        <v>57</v>
      </c>
      <c r="B18" s="54" t="s">
        <v>6</v>
      </c>
      <c r="C18" s="54" t="s">
        <v>7</v>
      </c>
      <c r="D18" s="52" t="s">
        <v>81</v>
      </c>
      <c r="E18" s="54" t="s">
        <v>56</v>
      </c>
      <c r="F18" s="53">
        <v>4503728.31</v>
      </c>
      <c r="G18" s="6"/>
      <c r="H18" s="7"/>
      <c r="I18" s="7"/>
    </row>
    <row r="19" spans="1:9" s="3" customFormat="1" ht="34.5" customHeight="1">
      <c r="A19" s="15" t="s">
        <v>8</v>
      </c>
      <c r="B19" s="16" t="s">
        <v>6</v>
      </c>
      <c r="C19" s="16" t="s">
        <v>9</v>
      </c>
      <c r="D19" s="17"/>
      <c r="E19" s="16"/>
      <c r="F19" s="37">
        <f>F22</f>
        <v>6324639.05</v>
      </c>
      <c r="G19" s="8"/>
      <c r="H19" s="9"/>
      <c r="I19" s="9"/>
    </row>
    <row r="20" spans="1:9" s="3" customFormat="1" ht="18.75">
      <c r="A20" s="15" t="s">
        <v>151</v>
      </c>
      <c r="B20" s="16" t="s">
        <v>6</v>
      </c>
      <c r="C20" s="16" t="s">
        <v>9</v>
      </c>
      <c r="D20" s="17" t="s">
        <v>152</v>
      </c>
      <c r="E20" s="16"/>
      <c r="F20" s="37">
        <f>F21</f>
        <v>6324639.05</v>
      </c>
      <c r="G20" s="8"/>
      <c r="H20" s="9"/>
      <c r="I20" s="9"/>
    </row>
    <row r="21" spans="1:9" s="3" customFormat="1" ht="18.75">
      <c r="A21" s="82" t="s">
        <v>83</v>
      </c>
      <c r="B21" s="51" t="s">
        <v>6</v>
      </c>
      <c r="C21" s="51" t="s">
        <v>9</v>
      </c>
      <c r="D21" s="52" t="s">
        <v>84</v>
      </c>
      <c r="E21" s="51"/>
      <c r="F21" s="53">
        <f>F22</f>
        <v>6324639.05</v>
      </c>
      <c r="G21" s="8"/>
      <c r="H21" s="9"/>
      <c r="I21" s="9"/>
    </row>
    <row r="22" spans="1:9" ht="21.75" customHeight="1">
      <c r="A22" s="82" t="s">
        <v>156</v>
      </c>
      <c r="B22" s="51" t="s">
        <v>6</v>
      </c>
      <c r="C22" s="51" t="s">
        <v>9</v>
      </c>
      <c r="D22" s="52" t="s">
        <v>85</v>
      </c>
      <c r="E22" s="51"/>
      <c r="F22" s="53">
        <f>SUM(F23:F25)</f>
        <v>6324639.05</v>
      </c>
      <c r="H22" s="10"/>
      <c r="I22" s="10"/>
    </row>
    <row r="23" spans="1:6" s="29" customFormat="1" ht="51" customHeight="1">
      <c r="A23" s="84" t="s">
        <v>57</v>
      </c>
      <c r="B23" s="55" t="s">
        <v>6</v>
      </c>
      <c r="C23" s="55" t="s">
        <v>9</v>
      </c>
      <c r="D23" s="56" t="s">
        <v>85</v>
      </c>
      <c r="E23" s="55" t="s">
        <v>56</v>
      </c>
      <c r="F23" s="53">
        <v>5381900.29</v>
      </c>
    </row>
    <row r="24" spans="1:6" s="29" customFormat="1" ht="33">
      <c r="A24" s="84" t="s">
        <v>65</v>
      </c>
      <c r="B24" s="55" t="s">
        <v>6</v>
      </c>
      <c r="C24" s="55" t="s">
        <v>9</v>
      </c>
      <c r="D24" s="56" t="s">
        <v>85</v>
      </c>
      <c r="E24" s="55" t="s">
        <v>58</v>
      </c>
      <c r="F24" s="53">
        <v>941738.76</v>
      </c>
    </row>
    <row r="25" spans="1:6" s="29" customFormat="1" ht="16.5">
      <c r="A25" s="84" t="s">
        <v>60</v>
      </c>
      <c r="B25" s="55" t="s">
        <v>6</v>
      </c>
      <c r="C25" s="55" t="s">
        <v>9</v>
      </c>
      <c r="D25" s="56" t="s">
        <v>85</v>
      </c>
      <c r="E25" s="55" t="s">
        <v>59</v>
      </c>
      <c r="F25" s="53">
        <v>1000</v>
      </c>
    </row>
    <row r="26" spans="1:6" s="3" customFormat="1" ht="51.75" customHeight="1">
      <c r="A26" s="15" t="s">
        <v>10</v>
      </c>
      <c r="B26" s="16" t="s">
        <v>6</v>
      </c>
      <c r="C26" s="16" t="s">
        <v>11</v>
      </c>
      <c r="D26" s="17"/>
      <c r="E26" s="16"/>
      <c r="F26" s="37">
        <f>F29+F36+F47+F41+F38+F34+F44</f>
        <v>44187563.79000001</v>
      </c>
    </row>
    <row r="27" spans="1:6" s="3" customFormat="1" ht="19.5" customHeight="1">
      <c r="A27" s="15" t="s">
        <v>155</v>
      </c>
      <c r="B27" s="16" t="s">
        <v>6</v>
      </c>
      <c r="C27" s="16" t="s">
        <v>11</v>
      </c>
      <c r="D27" s="17" t="s">
        <v>153</v>
      </c>
      <c r="E27" s="16"/>
      <c r="F27" s="18">
        <f>F28</f>
        <v>44138563.79000001</v>
      </c>
    </row>
    <row r="28" spans="1:6" s="3" customFormat="1" ht="20.25" customHeight="1">
      <c r="A28" s="82" t="s">
        <v>83</v>
      </c>
      <c r="B28" s="51" t="s">
        <v>6</v>
      </c>
      <c r="C28" s="51" t="s">
        <v>11</v>
      </c>
      <c r="D28" s="52" t="s">
        <v>86</v>
      </c>
      <c r="E28" s="51"/>
      <c r="F28" s="57">
        <f>F29+F34+F36+F38+F41+F44</f>
        <v>44138563.79000001</v>
      </c>
    </row>
    <row r="29" spans="1:6" ht="21" customHeight="1">
      <c r="A29" s="82" t="s">
        <v>79</v>
      </c>
      <c r="B29" s="51" t="s">
        <v>6</v>
      </c>
      <c r="C29" s="51" t="s">
        <v>11</v>
      </c>
      <c r="D29" s="52" t="s">
        <v>87</v>
      </c>
      <c r="E29" s="51"/>
      <c r="F29" s="53">
        <f>SUM(F30:F33)</f>
        <v>41836970.99</v>
      </c>
    </row>
    <row r="30" spans="1:6" s="29" customFormat="1" ht="54" customHeight="1">
      <c r="A30" s="84" t="s">
        <v>57</v>
      </c>
      <c r="B30" s="55" t="s">
        <v>6</v>
      </c>
      <c r="C30" s="55" t="s">
        <v>11</v>
      </c>
      <c r="D30" s="56" t="s">
        <v>87</v>
      </c>
      <c r="E30" s="55" t="s">
        <v>56</v>
      </c>
      <c r="F30" s="58">
        <v>32874811.23</v>
      </c>
    </row>
    <row r="31" spans="1:7" s="29" customFormat="1" ht="33">
      <c r="A31" s="84" t="s">
        <v>65</v>
      </c>
      <c r="B31" s="55" t="s">
        <v>6</v>
      </c>
      <c r="C31" s="55" t="s">
        <v>11</v>
      </c>
      <c r="D31" s="56" t="s">
        <v>87</v>
      </c>
      <c r="E31" s="55" t="s">
        <v>58</v>
      </c>
      <c r="F31" s="58">
        <v>8314158.76</v>
      </c>
      <c r="G31" s="30"/>
    </row>
    <row r="32" spans="1:7" s="29" customFormat="1" ht="33">
      <c r="A32" s="84" t="s">
        <v>176</v>
      </c>
      <c r="B32" s="55" t="s">
        <v>6</v>
      </c>
      <c r="C32" s="55" t="s">
        <v>11</v>
      </c>
      <c r="D32" s="56" t="s">
        <v>87</v>
      </c>
      <c r="E32" s="55" t="s">
        <v>63</v>
      </c>
      <c r="F32" s="53">
        <v>0</v>
      </c>
      <c r="G32" s="30"/>
    </row>
    <row r="33" spans="1:7" s="29" customFormat="1" ht="16.5">
      <c r="A33" s="84" t="s">
        <v>60</v>
      </c>
      <c r="B33" s="55" t="s">
        <v>6</v>
      </c>
      <c r="C33" s="55" t="s">
        <v>11</v>
      </c>
      <c r="D33" s="56" t="s">
        <v>87</v>
      </c>
      <c r="E33" s="55" t="s">
        <v>59</v>
      </c>
      <c r="F33" s="58">
        <v>648001</v>
      </c>
      <c r="G33" s="30"/>
    </row>
    <row r="34" spans="1:6" ht="52.5" customHeight="1">
      <c r="A34" s="19" t="s">
        <v>47</v>
      </c>
      <c r="B34" s="25" t="s">
        <v>6</v>
      </c>
      <c r="C34" s="25" t="s">
        <v>11</v>
      </c>
      <c r="D34" s="20" t="s">
        <v>89</v>
      </c>
      <c r="E34" s="25"/>
      <c r="F34" s="37">
        <f>F35</f>
        <v>7000</v>
      </c>
    </row>
    <row r="35" spans="1:6" ht="28.5" customHeight="1">
      <c r="A35" s="84" t="s">
        <v>65</v>
      </c>
      <c r="B35" s="55" t="s">
        <v>6</v>
      </c>
      <c r="C35" s="55" t="s">
        <v>11</v>
      </c>
      <c r="D35" s="56" t="s">
        <v>89</v>
      </c>
      <c r="E35" s="55" t="s">
        <v>58</v>
      </c>
      <c r="F35" s="58">
        <v>7000</v>
      </c>
    </row>
    <row r="36" spans="1:6" ht="17.25">
      <c r="A36" s="19" t="s">
        <v>37</v>
      </c>
      <c r="B36" s="25" t="s">
        <v>6</v>
      </c>
      <c r="C36" s="25" t="s">
        <v>11</v>
      </c>
      <c r="D36" s="20" t="s">
        <v>88</v>
      </c>
      <c r="E36" s="25"/>
      <c r="F36" s="37">
        <f>F37</f>
        <v>35000</v>
      </c>
    </row>
    <row r="37" spans="1:6" ht="35.25" customHeight="1">
      <c r="A37" s="84" t="s">
        <v>65</v>
      </c>
      <c r="B37" s="55" t="s">
        <v>6</v>
      </c>
      <c r="C37" s="55" t="s">
        <v>11</v>
      </c>
      <c r="D37" s="56" t="s">
        <v>88</v>
      </c>
      <c r="E37" s="55" t="s">
        <v>58</v>
      </c>
      <c r="F37" s="58">
        <v>35000</v>
      </c>
    </row>
    <row r="38" spans="1:6" ht="33.75" customHeight="1">
      <c r="A38" s="34" t="s">
        <v>39</v>
      </c>
      <c r="B38" s="35" t="s">
        <v>6</v>
      </c>
      <c r="C38" s="35" t="s">
        <v>11</v>
      </c>
      <c r="D38" s="36" t="s">
        <v>173</v>
      </c>
      <c r="E38" s="35"/>
      <c r="F38" s="38">
        <f>F39+F40</f>
        <v>726947.6</v>
      </c>
    </row>
    <row r="39" spans="1:6" ht="51" customHeight="1">
      <c r="A39" s="85" t="s">
        <v>57</v>
      </c>
      <c r="B39" s="59" t="s">
        <v>6</v>
      </c>
      <c r="C39" s="59" t="s">
        <v>11</v>
      </c>
      <c r="D39" s="60" t="s">
        <v>173</v>
      </c>
      <c r="E39" s="59" t="s">
        <v>56</v>
      </c>
      <c r="F39" s="61">
        <v>726947.6</v>
      </c>
    </row>
    <row r="40" spans="1:6" ht="33">
      <c r="A40" s="85" t="s">
        <v>65</v>
      </c>
      <c r="B40" s="59" t="s">
        <v>6</v>
      </c>
      <c r="C40" s="59" t="s">
        <v>11</v>
      </c>
      <c r="D40" s="60" t="s">
        <v>173</v>
      </c>
      <c r="E40" s="59" t="s">
        <v>58</v>
      </c>
      <c r="F40" s="61">
        <v>0</v>
      </c>
    </row>
    <row r="41" spans="1:6" ht="33.75" customHeight="1">
      <c r="A41" s="34" t="s">
        <v>12</v>
      </c>
      <c r="B41" s="35" t="s">
        <v>6</v>
      </c>
      <c r="C41" s="35" t="s">
        <v>11</v>
      </c>
      <c r="D41" s="36" t="s">
        <v>172</v>
      </c>
      <c r="E41" s="35"/>
      <c r="F41" s="38">
        <f>F42+F43</f>
        <v>726947.6</v>
      </c>
    </row>
    <row r="42" spans="1:6" ht="52.5" customHeight="1">
      <c r="A42" s="85" t="s">
        <v>57</v>
      </c>
      <c r="B42" s="59" t="s">
        <v>6</v>
      </c>
      <c r="C42" s="59" t="s">
        <v>11</v>
      </c>
      <c r="D42" s="60" t="s">
        <v>172</v>
      </c>
      <c r="E42" s="59" t="s">
        <v>56</v>
      </c>
      <c r="F42" s="61">
        <v>726947.6</v>
      </c>
    </row>
    <row r="43" spans="1:6" ht="33">
      <c r="A43" s="85" t="s">
        <v>65</v>
      </c>
      <c r="B43" s="59" t="s">
        <v>6</v>
      </c>
      <c r="C43" s="59" t="s">
        <v>11</v>
      </c>
      <c r="D43" s="60" t="s">
        <v>172</v>
      </c>
      <c r="E43" s="59" t="s">
        <v>58</v>
      </c>
      <c r="F43" s="61">
        <v>0</v>
      </c>
    </row>
    <row r="44" spans="1:6" ht="33.75" customHeight="1">
      <c r="A44" s="19" t="s">
        <v>40</v>
      </c>
      <c r="B44" s="25" t="s">
        <v>6</v>
      </c>
      <c r="C44" s="25" t="s">
        <v>11</v>
      </c>
      <c r="D44" s="20" t="s">
        <v>192</v>
      </c>
      <c r="E44" s="25"/>
      <c r="F44" s="37">
        <f>F45+F46</f>
        <v>805697.6</v>
      </c>
    </row>
    <row r="45" spans="1:6" ht="53.25" customHeight="1">
      <c r="A45" s="84" t="s">
        <v>57</v>
      </c>
      <c r="B45" s="55" t="s">
        <v>6</v>
      </c>
      <c r="C45" s="55" t="s">
        <v>11</v>
      </c>
      <c r="D45" s="56" t="s">
        <v>192</v>
      </c>
      <c r="E45" s="55" t="s">
        <v>56</v>
      </c>
      <c r="F45" s="58">
        <v>805697.6</v>
      </c>
    </row>
    <row r="46" spans="1:6" ht="39" customHeight="1">
      <c r="A46" s="84" t="s">
        <v>65</v>
      </c>
      <c r="B46" s="55" t="s">
        <v>6</v>
      </c>
      <c r="C46" s="55" t="s">
        <v>11</v>
      </c>
      <c r="D46" s="56" t="s">
        <v>192</v>
      </c>
      <c r="E46" s="55" t="s">
        <v>58</v>
      </c>
      <c r="F46" s="58">
        <v>0</v>
      </c>
    </row>
    <row r="47" spans="1:9" s="29" customFormat="1" ht="32.25" customHeight="1">
      <c r="A47" s="19" t="s">
        <v>174</v>
      </c>
      <c r="B47" s="25" t="s">
        <v>6</v>
      </c>
      <c r="C47" s="25" t="s">
        <v>11</v>
      </c>
      <c r="D47" s="20" t="s">
        <v>98</v>
      </c>
      <c r="E47" s="25"/>
      <c r="F47" s="37">
        <f>F50</f>
        <v>49000</v>
      </c>
      <c r="I47" s="30"/>
    </row>
    <row r="48" spans="1:6" s="29" customFormat="1" ht="16.5" customHeight="1">
      <c r="A48" s="84" t="s">
        <v>83</v>
      </c>
      <c r="B48" s="55" t="s">
        <v>6</v>
      </c>
      <c r="C48" s="55" t="s">
        <v>11</v>
      </c>
      <c r="D48" s="56" t="s">
        <v>90</v>
      </c>
      <c r="E48" s="55"/>
      <c r="F48" s="58">
        <f>F50</f>
        <v>49000</v>
      </c>
    </row>
    <row r="49" spans="1:6" s="29" customFormat="1" ht="18" customHeight="1">
      <c r="A49" s="84" t="s">
        <v>75</v>
      </c>
      <c r="B49" s="55" t="s">
        <v>6</v>
      </c>
      <c r="C49" s="55" t="s">
        <v>11</v>
      </c>
      <c r="D49" s="56" t="s">
        <v>91</v>
      </c>
      <c r="E49" s="55"/>
      <c r="F49" s="58">
        <f>F50</f>
        <v>49000</v>
      </c>
    </row>
    <row r="50" spans="1:6" s="29" customFormat="1" ht="33">
      <c r="A50" s="84" t="s">
        <v>65</v>
      </c>
      <c r="B50" s="55" t="s">
        <v>6</v>
      </c>
      <c r="C50" s="55" t="s">
        <v>11</v>
      </c>
      <c r="D50" s="56" t="s">
        <v>91</v>
      </c>
      <c r="E50" s="55" t="s">
        <v>58</v>
      </c>
      <c r="F50" s="58">
        <v>49000</v>
      </c>
    </row>
    <row r="51" spans="1:6" s="3" customFormat="1" ht="33.75" customHeight="1">
      <c r="A51" s="15" t="s">
        <v>13</v>
      </c>
      <c r="B51" s="16" t="s">
        <v>6</v>
      </c>
      <c r="C51" s="16" t="s">
        <v>14</v>
      </c>
      <c r="D51" s="17"/>
      <c r="E51" s="16"/>
      <c r="F51" s="37">
        <f>F54</f>
        <v>5945860.77</v>
      </c>
    </row>
    <row r="52" spans="1:6" s="3" customFormat="1" ht="44.25" customHeight="1">
      <c r="A52" s="15" t="s">
        <v>154</v>
      </c>
      <c r="B52" s="16" t="s">
        <v>6</v>
      </c>
      <c r="C52" s="16" t="s">
        <v>14</v>
      </c>
      <c r="D52" s="17" t="s">
        <v>149</v>
      </c>
      <c r="E52" s="16"/>
      <c r="F52" s="37">
        <f>F55+F56+F57</f>
        <v>5945860.77</v>
      </c>
    </row>
    <row r="53" spans="1:6" s="3" customFormat="1" ht="21" customHeight="1">
      <c r="A53" s="82" t="s">
        <v>83</v>
      </c>
      <c r="B53" s="51" t="s">
        <v>6</v>
      </c>
      <c r="C53" s="51" t="s">
        <v>14</v>
      </c>
      <c r="D53" s="52" t="s">
        <v>92</v>
      </c>
      <c r="E53" s="51"/>
      <c r="F53" s="57">
        <f>F54</f>
        <v>5945860.77</v>
      </c>
    </row>
    <row r="54" spans="1:6" ht="21" customHeight="1">
      <c r="A54" s="86" t="s">
        <v>157</v>
      </c>
      <c r="B54" s="62" t="s">
        <v>6</v>
      </c>
      <c r="C54" s="62" t="s">
        <v>14</v>
      </c>
      <c r="D54" s="63" t="s">
        <v>93</v>
      </c>
      <c r="E54" s="62"/>
      <c r="F54" s="57">
        <f>SUM(F55:F57)</f>
        <v>5945860.77</v>
      </c>
    </row>
    <row r="55" spans="1:6" s="29" customFormat="1" ht="53.25" customHeight="1">
      <c r="A55" s="84" t="s">
        <v>57</v>
      </c>
      <c r="B55" s="55" t="s">
        <v>6</v>
      </c>
      <c r="C55" s="55" t="s">
        <v>14</v>
      </c>
      <c r="D55" s="56" t="s">
        <v>93</v>
      </c>
      <c r="E55" s="55" t="s">
        <v>56</v>
      </c>
      <c r="F55" s="58">
        <v>5284060.77</v>
      </c>
    </row>
    <row r="56" spans="1:6" s="29" customFormat="1" ht="33">
      <c r="A56" s="84" t="s">
        <v>65</v>
      </c>
      <c r="B56" s="55" t="s">
        <v>6</v>
      </c>
      <c r="C56" s="55" t="s">
        <v>14</v>
      </c>
      <c r="D56" s="56" t="s">
        <v>93</v>
      </c>
      <c r="E56" s="55" t="s">
        <v>58</v>
      </c>
      <c r="F56" s="58">
        <v>661800</v>
      </c>
    </row>
    <row r="57" spans="1:6" s="29" customFormat="1" ht="16.5">
      <c r="A57" s="84" t="s">
        <v>60</v>
      </c>
      <c r="B57" s="55" t="s">
        <v>6</v>
      </c>
      <c r="C57" s="55" t="s">
        <v>14</v>
      </c>
      <c r="D57" s="56" t="s">
        <v>93</v>
      </c>
      <c r="E57" s="55" t="s">
        <v>59</v>
      </c>
      <c r="F57" s="58">
        <v>0</v>
      </c>
    </row>
    <row r="58" spans="1:6" s="39" customFormat="1" ht="17.25">
      <c r="A58" s="19" t="s">
        <v>183</v>
      </c>
      <c r="B58" s="25" t="s">
        <v>6</v>
      </c>
      <c r="C58" s="25" t="s">
        <v>15</v>
      </c>
      <c r="D58" s="20"/>
      <c r="E58" s="25"/>
      <c r="F58" s="21">
        <f>F59</f>
        <v>0</v>
      </c>
    </row>
    <row r="59" spans="1:6" s="29" customFormat="1" ht="16.5">
      <c r="A59" s="84" t="s">
        <v>184</v>
      </c>
      <c r="B59" s="55" t="s">
        <v>6</v>
      </c>
      <c r="C59" s="55" t="s">
        <v>15</v>
      </c>
      <c r="D59" s="56" t="s">
        <v>185</v>
      </c>
      <c r="E59" s="55"/>
      <c r="F59" s="58">
        <f>F60</f>
        <v>0</v>
      </c>
    </row>
    <row r="60" spans="1:6" s="29" customFormat="1" ht="16.5">
      <c r="A60" s="84" t="s">
        <v>94</v>
      </c>
      <c r="B60" s="55" t="s">
        <v>6</v>
      </c>
      <c r="C60" s="55" t="s">
        <v>15</v>
      </c>
      <c r="D60" s="56" t="s">
        <v>186</v>
      </c>
      <c r="E60" s="55"/>
      <c r="F60" s="58">
        <f>F61</f>
        <v>0</v>
      </c>
    </row>
    <row r="61" spans="1:6" s="29" customFormat="1" ht="16.5">
      <c r="A61" s="84" t="s">
        <v>187</v>
      </c>
      <c r="B61" s="55" t="s">
        <v>6</v>
      </c>
      <c r="C61" s="55" t="s">
        <v>15</v>
      </c>
      <c r="D61" s="56" t="s">
        <v>188</v>
      </c>
      <c r="E61" s="55"/>
      <c r="F61" s="58">
        <f>F62</f>
        <v>0</v>
      </c>
    </row>
    <row r="62" spans="1:6" s="29" customFormat="1" ht="33">
      <c r="A62" s="84" t="s">
        <v>65</v>
      </c>
      <c r="B62" s="55" t="s">
        <v>6</v>
      </c>
      <c r="C62" s="55" t="s">
        <v>15</v>
      </c>
      <c r="D62" s="56" t="s">
        <v>188</v>
      </c>
      <c r="E62" s="55" t="s">
        <v>58</v>
      </c>
      <c r="F62" s="58">
        <v>0</v>
      </c>
    </row>
    <row r="63" spans="1:6" s="3" customFormat="1" ht="16.5" customHeight="1">
      <c r="A63" s="15" t="s">
        <v>16</v>
      </c>
      <c r="B63" s="16" t="s">
        <v>6</v>
      </c>
      <c r="C63" s="25" t="s">
        <v>34</v>
      </c>
      <c r="D63" s="17"/>
      <c r="E63" s="16"/>
      <c r="F63" s="37">
        <f>F66</f>
        <v>500000</v>
      </c>
    </row>
    <row r="64" spans="1:6" s="3" customFormat="1" ht="16.5" customHeight="1">
      <c r="A64" s="15" t="s">
        <v>158</v>
      </c>
      <c r="B64" s="16" t="s">
        <v>6</v>
      </c>
      <c r="C64" s="25" t="s">
        <v>34</v>
      </c>
      <c r="D64" s="17" t="s">
        <v>159</v>
      </c>
      <c r="E64" s="16"/>
      <c r="F64" s="18">
        <f>F65</f>
        <v>500000</v>
      </c>
    </row>
    <row r="65" spans="1:6" s="3" customFormat="1" ht="16.5" customHeight="1">
      <c r="A65" s="82" t="s">
        <v>94</v>
      </c>
      <c r="B65" s="51" t="s">
        <v>6</v>
      </c>
      <c r="C65" s="54" t="s">
        <v>34</v>
      </c>
      <c r="D65" s="52" t="s">
        <v>96</v>
      </c>
      <c r="E65" s="51"/>
      <c r="F65" s="57">
        <f>F66</f>
        <v>500000</v>
      </c>
    </row>
    <row r="66" spans="1:6" ht="16.5" customHeight="1">
      <c r="A66" s="82" t="s">
        <v>68</v>
      </c>
      <c r="B66" s="51" t="s">
        <v>6</v>
      </c>
      <c r="C66" s="54" t="s">
        <v>34</v>
      </c>
      <c r="D66" s="52" t="s">
        <v>95</v>
      </c>
      <c r="E66" s="51"/>
      <c r="F66" s="57">
        <f>F67</f>
        <v>500000</v>
      </c>
    </row>
    <row r="67" spans="1:6" s="29" customFormat="1" ht="16.5" customHeight="1">
      <c r="A67" s="84" t="s">
        <v>60</v>
      </c>
      <c r="B67" s="55" t="s">
        <v>6</v>
      </c>
      <c r="C67" s="55" t="s">
        <v>34</v>
      </c>
      <c r="D67" s="56" t="s">
        <v>95</v>
      </c>
      <c r="E67" s="55" t="s">
        <v>59</v>
      </c>
      <c r="F67" s="58">
        <v>500000</v>
      </c>
    </row>
    <row r="68" spans="1:6" s="2" customFormat="1" ht="34.5">
      <c r="A68" s="87" t="s">
        <v>17</v>
      </c>
      <c r="B68" s="49" t="s">
        <v>9</v>
      </c>
      <c r="C68" s="49" t="s">
        <v>41</v>
      </c>
      <c r="D68" s="49"/>
      <c r="E68" s="49"/>
      <c r="F68" s="50">
        <f>F69</f>
        <v>220000</v>
      </c>
    </row>
    <row r="69" spans="1:6" s="3" customFormat="1" ht="36" customHeight="1">
      <c r="A69" s="19" t="s">
        <v>43</v>
      </c>
      <c r="B69" s="25" t="s">
        <v>9</v>
      </c>
      <c r="C69" s="25" t="s">
        <v>18</v>
      </c>
      <c r="D69" s="20"/>
      <c r="E69" s="25"/>
      <c r="F69" s="37">
        <f>F70+F74+F78</f>
        <v>220000</v>
      </c>
    </row>
    <row r="70" spans="1:6" ht="33" customHeight="1">
      <c r="A70" s="19" t="s">
        <v>49</v>
      </c>
      <c r="B70" s="25" t="s">
        <v>9</v>
      </c>
      <c r="C70" s="25" t="s">
        <v>18</v>
      </c>
      <c r="D70" s="20" t="s">
        <v>99</v>
      </c>
      <c r="E70" s="25"/>
      <c r="F70" s="37">
        <f>F73</f>
        <v>50000</v>
      </c>
    </row>
    <row r="71" spans="1:6" ht="21" customHeight="1">
      <c r="A71" s="84" t="s">
        <v>94</v>
      </c>
      <c r="B71" s="55" t="s">
        <v>9</v>
      </c>
      <c r="C71" s="55" t="s">
        <v>18</v>
      </c>
      <c r="D71" s="56" t="s">
        <v>97</v>
      </c>
      <c r="E71" s="55"/>
      <c r="F71" s="53">
        <f>F73</f>
        <v>50000</v>
      </c>
    </row>
    <row r="72" spans="1:6" s="29" customFormat="1" ht="20.25" customHeight="1">
      <c r="A72" s="84" t="s">
        <v>69</v>
      </c>
      <c r="B72" s="55" t="s">
        <v>9</v>
      </c>
      <c r="C72" s="55" t="s">
        <v>18</v>
      </c>
      <c r="D72" s="56" t="s">
        <v>101</v>
      </c>
      <c r="E72" s="55"/>
      <c r="F72" s="53">
        <f>+F73</f>
        <v>50000</v>
      </c>
    </row>
    <row r="73" spans="1:6" s="29" customFormat="1" ht="33">
      <c r="A73" s="84" t="s">
        <v>65</v>
      </c>
      <c r="B73" s="55" t="s">
        <v>9</v>
      </c>
      <c r="C73" s="55" t="s">
        <v>18</v>
      </c>
      <c r="D73" s="56" t="s">
        <v>101</v>
      </c>
      <c r="E73" s="55" t="s">
        <v>58</v>
      </c>
      <c r="F73" s="53">
        <v>50000</v>
      </c>
    </row>
    <row r="74" spans="1:6" s="29" customFormat="1" ht="33" customHeight="1">
      <c r="A74" s="19" t="s">
        <v>50</v>
      </c>
      <c r="B74" s="25" t="s">
        <v>9</v>
      </c>
      <c r="C74" s="25" t="s">
        <v>18</v>
      </c>
      <c r="D74" s="20" t="s">
        <v>100</v>
      </c>
      <c r="E74" s="25"/>
      <c r="F74" s="37">
        <f>F77</f>
        <v>105000</v>
      </c>
    </row>
    <row r="75" spans="1:6" s="29" customFormat="1" ht="19.5" customHeight="1">
      <c r="A75" s="84" t="s">
        <v>94</v>
      </c>
      <c r="B75" s="55" t="s">
        <v>9</v>
      </c>
      <c r="C75" s="55" t="s">
        <v>18</v>
      </c>
      <c r="D75" s="56" t="s">
        <v>102</v>
      </c>
      <c r="E75" s="55"/>
      <c r="F75" s="53">
        <f>F76</f>
        <v>105000</v>
      </c>
    </row>
    <row r="76" spans="1:6" s="29" customFormat="1" ht="18" customHeight="1">
      <c r="A76" s="84" t="s">
        <v>70</v>
      </c>
      <c r="B76" s="55" t="s">
        <v>9</v>
      </c>
      <c r="C76" s="55" t="s">
        <v>18</v>
      </c>
      <c r="D76" s="56" t="s">
        <v>103</v>
      </c>
      <c r="E76" s="55"/>
      <c r="F76" s="53">
        <f>F77</f>
        <v>105000</v>
      </c>
    </row>
    <row r="77" spans="1:6" s="29" customFormat="1" ht="33">
      <c r="A77" s="84" t="s">
        <v>65</v>
      </c>
      <c r="B77" s="55" t="s">
        <v>9</v>
      </c>
      <c r="C77" s="55" t="s">
        <v>18</v>
      </c>
      <c r="D77" s="56" t="s">
        <v>103</v>
      </c>
      <c r="E77" s="55" t="s">
        <v>58</v>
      </c>
      <c r="F77" s="53">
        <v>105000</v>
      </c>
    </row>
    <row r="78" spans="1:6" s="29" customFormat="1" ht="57.75" customHeight="1">
      <c r="A78" s="19" t="s">
        <v>196</v>
      </c>
      <c r="B78" s="25" t="s">
        <v>9</v>
      </c>
      <c r="C78" s="25" t="s">
        <v>18</v>
      </c>
      <c r="D78" s="20" t="s">
        <v>104</v>
      </c>
      <c r="E78" s="25"/>
      <c r="F78" s="37">
        <f>F81</f>
        <v>65000</v>
      </c>
    </row>
    <row r="79" spans="1:6" s="29" customFormat="1" ht="21" customHeight="1">
      <c r="A79" s="84" t="s">
        <v>94</v>
      </c>
      <c r="B79" s="55" t="s">
        <v>9</v>
      </c>
      <c r="C79" s="55" t="s">
        <v>18</v>
      </c>
      <c r="D79" s="56" t="s">
        <v>105</v>
      </c>
      <c r="E79" s="55"/>
      <c r="F79" s="53">
        <f>F80</f>
        <v>65000</v>
      </c>
    </row>
    <row r="80" spans="1:6" s="29" customFormat="1" ht="33">
      <c r="A80" s="84" t="s">
        <v>197</v>
      </c>
      <c r="B80" s="55" t="s">
        <v>9</v>
      </c>
      <c r="C80" s="55" t="s">
        <v>18</v>
      </c>
      <c r="D80" s="56" t="s">
        <v>106</v>
      </c>
      <c r="E80" s="55"/>
      <c r="F80" s="53">
        <f>F81</f>
        <v>65000</v>
      </c>
    </row>
    <row r="81" spans="1:6" s="29" customFormat="1" ht="33">
      <c r="A81" s="84" t="s">
        <v>65</v>
      </c>
      <c r="B81" s="55" t="s">
        <v>9</v>
      </c>
      <c r="C81" s="55" t="s">
        <v>18</v>
      </c>
      <c r="D81" s="56" t="s">
        <v>106</v>
      </c>
      <c r="E81" s="55" t="s">
        <v>58</v>
      </c>
      <c r="F81" s="53">
        <v>65000</v>
      </c>
    </row>
    <row r="82" spans="1:6" s="2" customFormat="1" ht="24.75" customHeight="1">
      <c r="A82" s="87" t="s">
        <v>19</v>
      </c>
      <c r="B82" s="49" t="s">
        <v>11</v>
      </c>
      <c r="C82" s="49" t="s">
        <v>41</v>
      </c>
      <c r="D82" s="49"/>
      <c r="E82" s="49"/>
      <c r="F82" s="50">
        <f>F83+F87</f>
        <v>40385404.91</v>
      </c>
    </row>
    <row r="83" spans="1:6" s="11" customFormat="1" ht="16.5" customHeight="1">
      <c r="A83" s="88" t="s">
        <v>36</v>
      </c>
      <c r="B83" s="16" t="s">
        <v>11</v>
      </c>
      <c r="C83" s="16" t="s">
        <v>27</v>
      </c>
      <c r="D83" s="52"/>
      <c r="E83" s="51"/>
      <c r="F83" s="37">
        <f>F86</f>
        <v>21495972.54</v>
      </c>
    </row>
    <row r="84" spans="1:6" s="11" customFormat="1" ht="19.5" customHeight="1">
      <c r="A84" s="19" t="s">
        <v>78</v>
      </c>
      <c r="B84" s="16" t="s">
        <v>11</v>
      </c>
      <c r="C84" s="16" t="s">
        <v>27</v>
      </c>
      <c r="D84" s="20" t="s">
        <v>108</v>
      </c>
      <c r="E84" s="16"/>
      <c r="F84" s="37">
        <f>F86</f>
        <v>21495972.54</v>
      </c>
    </row>
    <row r="85" spans="1:6" s="11" customFormat="1" ht="19.5" customHeight="1">
      <c r="A85" s="84" t="s">
        <v>94</v>
      </c>
      <c r="B85" s="51" t="s">
        <v>11</v>
      </c>
      <c r="C85" s="51" t="s">
        <v>27</v>
      </c>
      <c r="D85" s="56" t="s">
        <v>107</v>
      </c>
      <c r="E85" s="51"/>
      <c r="F85" s="53">
        <f>F86</f>
        <v>21495972.54</v>
      </c>
    </row>
    <row r="86" spans="1:6" s="11" customFormat="1" ht="33" customHeight="1">
      <c r="A86" s="89" t="s">
        <v>62</v>
      </c>
      <c r="B86" s="51" t="s">
        <v>11</v>
      </c>
      <c r="C86" s="51" t="s">
        <v>27</v>
      </c>
      <c r="D86" s="56" t="s">
        <v>109</v>
      </c>
      <c r="E86" s="51" t="s">
        <v>61</v>
      </c>
      <c r="F86" s="53">
        <v>21495972.54</v>
      </c>
    </row>
    <row r="87" spans="1:6" s="12" customFormat="1" ht="17.25" customHeight="1">
      <c r="A87" s="15" t="s">
        <v>20</v>
      </c>
      <c r="B87" s="16" t="s">
        <v>11</v>
      </c>
      <c r="C87" s="16" t="s">
        <v>21</v>
      </c>
      <c r="D87" s="56"/>
      <c r="E87" s="51"/>
      <c r="F87" s="37">
        <f>F88</f>
        <v>18889432.37</v>
      </c>
    </row>
    <row r="88" spans="1:6" s="13" customFormat="1" ht="17.25">
      <c r="A88" s="19" t="s">
        <v>78</v>
      </c>
      <c r="B88" s="16" t="s">
        <v>11</v>
      </c>
      <c r="C88" s="23" t="s">
        <v>21</v>
      </c>
      <c r="D88" s="20" t="s">
        <v>108</v>
      </c>
      <c r="E88" s="16"/>
      <c r="F88" s="37">
        <f>F90</f>
        <v>18889432.37</v>
      </c>
    </row>
    <row r="89" spans="1:6" s="13" customFormat="1" ht="20.25" customHeight="1">
      <c r="A89" s="84" t="s">
        <v>94</v>
      </c>
      <c r="B89" s="51" t="s">
        <v>11</v>
      </c>
      <c r="C89" s="62" t="s">
        <v>21</v>
      </c>
      <c r="D89" s="56" t="s">
        <v>107</v>
      </c>
      <c r="E89" s="51"/>
      <c r="F89" s="53">
        <f>F90</f>
        <v>18889432.37</v>
      </c>
    </row>
    <row r="90" spans="1:6" s="31" customFormat="1" ht="33">
      <c r="A90" s="90" t="s">
        <v>62</v>
      </c>
      <c r="B90" s="55" t="s">
        <v>11</v>
      </c>
      <c r="C90" s="55" t="s">
        <v>21</v>
      </c>
      <c r="D90" s="56" t="s">
        <v>109</v>
      </c>
      <c r="E90" s="55" t="s">
        <v>61</v>
      </c>
      <c r="F90" s="58">
        <v>18889432.37</v>
      </c>
    </row>
    <row r="91" spans="1:6" s="2" customFormat="1" ht="24.75" customHeight="1">
      <c r="A91" s="87" t="s">
        <v>22</v>
      </c>
      <c r="B91" s="49" t="s">
        <v>23</v>
      </c>
      <c r="C91" s="49" t="s">
        <v>41</v>
      </c>
      <c r="D91" s="49"/>
      <c r="E91" s="49"/>
      <c r="F91" s="50">
        <f>F92+F97+F103</f>
        <v>2140000</v>
      </c>
    </row>
    <row r="92" spans="1:6" s="3" customFormat="1" ht="16.5" customHeight="1">
      <c r="A92" s="19" t="s">
        <v>44</v>
      </c>
      <c r="B92" s="16" t="s">
        <v>23</v>
      </c>
      <c r="C92" s="16" t="s">
        <v>6</v>
      </c>
      <c r="D92" s="52"/>
      <c r="E92" s="51"/>
      <c r="F92" s="37">
        <f>F94</f>
        <v>140000</v>
      </c>
    </row>
    <row r="93" spans="1:6" s="29" customFormat="1" ht="33" customHeight="1">
      <c r="A93" s="19" t="s">
        <v>66</v>
      </c>
      <c r="B93" s="25" t="s">
        <v>23</v>
      </c>
      <c r="C93" s="25" t="s">
        <v>6</v>
      </c>
      <c r="D93" s="20" t="s">
        <v>112</v>
      </c>
      <c r="E93" s="25"/>
      <c r="F93" s="37">
        <f>F94</f>
        <v>140000</v>
      </c>
    </row>
    <row r="94" spans="1:6" s="3" customFormat="1" ht="21" customHeight="1">
      <c r="A94" s="91" t="s">
        <v>94</v>
      </c>
      <c r="B94" s="51" t="s">
        <v>23</v>
      </c>
      <c r="C94" s="51" t="s">
        <v>6</v>
      </c>
      <c r="D94" s="52" t="s">
        <v>113</v>
      </c>
      <c r="E94" s="51"/>
      <c r="F94" s="53">
        <f>F96</f>
        <v>140000</v>
      </c>
    </row>
    <row r="95" spans="1:6" s="3" customFormat="1" ht="18.75" customHeight="1">
      <c r="A95" s="91" t="s">
        <v>71</v>
      </c>
      <c r="B95" s="51" t="s">
        <v>23</v>
      </c>
      <c r="C95" s="51" t="s">
        <v>6</v>
      </c>
      <c r="D95" s="52" t="s">
        <v>114</v>
      </c>
      <c r="E95" s="51"/>
      <c r="F95" s="53">
        <f>F96</f>
        <v>140000</v>
      </c>
    </row>
    <row r="96" spans="1:6" ht="33">
      <c r="A96" s="83" t="s">
        <v>65</v>
      </c>
      <c r="B96" s="51" t="s">
        <v>23</v>
      </c>
      <c r="C96" s="51" t="s">
        <v>6</v>
      </c>
      <c r="D96" s="52" t="s">
        <v>114</v>
      </c>
      <c r="E96" s="62" t="s">
        <v>58</v>
      </c>
      <c r="F96" s="53">
        <v>140000</v>
      </c>
    </row>
    <row r="97" spans="1:6" s="2" customFormat="1" ht="39.75" customHeight="1">
      <c r="A97" s="19" t="s">
        <v>189</v>
      </c>
      <c r="B97" s="16" t="s">
        <v>23</v>
      </c>
      <c r="C97" s="16" t="s">
        <v>9</v>
      </c>
      <c r="D97" s="17"/>
      <c r="E97" s="16"/>
      <c r="F97" s="37">
        <f>F100+F102</f>
        <v>1000000</v>
      </c>
    </row>
    <row r="98" spans="1:6" ht="18" customHeight="1">
      <c r="A98" s="19" t="s">
        <v>190</v>
      </c>
      <c r="B98" s="16" t="s">
        <v>23</v>
      </c>
      <c r="C98" s="16" t="s">
        <v>9</v>
      </c>
      <c r="D98" s="20" t="s">
        <v>116</v>
      </c>
      <c r="E98" s="23"/>
      <c r="F98" s="37">
        <f>F99</f>
        <v>1000000</v>
      </c>
    </row>
    <row r="99" spans="1:6" ht="18" customHeight="1">
      <c r="A99" s="84" t="s">
        <v>94</v>
      </c>
      <c r="B99" s="51" t="s">
        <v>23</v>
      </c>
      <c r="C99" s="51" t="s">
        <v>9</v>
      </c>
      <c r="D99" s="56" t="s">
        <v>115</v>
      </c>
      <c r="E99" s="62"/>
      <c r="F99" s="53">
        <f>F100+F102</f>
        <v>1000000</v>
      </c>
    </row>
    <row r="100" spans="1:6" s="29" customFormat="1" ht="24" customHeight="1">
      <c r="A100" s="84" t="s">
        <v>65</v>
      </c>
      <c r="B100" s="55" t="s">
        <v>23</v>
      </c>
      <c r="C100" s="55" t="s">
        <v>9</v>
      </c>
      <c r="D100" s="56" t="s">
        <v>117</v>
      </c>
      <c r="E100" s="55" t="s">
        <v>58</v>
      </c>
      <c r="F100" s="53">
        <v>95000</v>
      </c>
    </row>
    <row r="101" spans="1:6" ht="20.25" customHeight="1">
      <c r="A101" s="84" t="s">
        <v>72</v>
      </c>
      <c r="B101" s="51" t="s">
        <v>23</v>
      </c>
      <c r="C101" s="51" t="s">
        <v>9</v>
      </c>
      <c r="D101" s="56" t="s">
        <v>118</v>
      </c>
      <c r="E101" s="62"/>
      <c r="F101" s="53">
        <f>F102</f>
        <v>905000</v>
      </c>
    </row>
    <row r="102" spans="1:6" s="29" customFormat="1" ht="26.25" customHeight="1">
      <c r="A102" s="84" t="s">
        <v>65</v>
      </c>
      <c r="B102" s="55" t="s">
        <v>23</v>
      </c>
      <c r="C102" s="55" t="s">
        <v>9</v>
      </c>
      <c r="D102" s="56" t="s">
        <v>118</v>
      </c>
      <c r="E102" s="55" t="s">
        <v>58</v>
      </c>
      <c r="F102" s="53">
        <v>905000</v>
      </c>
    </row>
    <row r="103" spans="1:6" s="29" customFormat="1" ht="37.5" customHeight="1">
      <c r="A103" s="22" t="s">
        <v>193</v>
      </c>
      <c r="B103" s="62" t="s">
        <v>23</v>
      </c>
      <c r="C103" s="62" t="s">
        <v>9</v>
      </c>
      <c r="D103" s="63"/>
      <c r="E103" s="62"/>
      <c r="F103" s="37">
        <f>F104</f>
        <v>1000000</v>
      </c>
    </row>
    <row r="104" spans="1:6" s="40" customFormat="1" ht="18" customHeight="1">
      <c r="A104" s="22" t="s">
        <v>195</v>
      </c>
      <c r="B104" s="23" t="s">
        <v>23</v>
      </c>
      <c r="C104" s="23" t="s">
        <v>9</v>
      </c>
      <c r="D104" s="24" t="s">
        <v>116</v>
      </c>
      <c r="E104" s="23"/>
      <c r="F104" s="37">
        <f>F105</f>
        <v>1000000</v>
      </c>
    </row>
    <row r="105" spans="1:6" s="40" customFormat="1" ht="18" customHeight="1">
      <c r="A105" s="92" t="s">
        <v>94</v>
      </c>
      <c r="B105" s="62" t="s">
        <v>23</v>
      </c>
      <c r="C105" s="62" t="s">
        <v>9</v>
      </c>
      <c r="D105" s="63" t="s">
        <v>115</v>
      </c>
      <c r="E105" s="62"/>
      <c r="F105" s="53">
        <f>F106</f>
        <v>1000000</v>
      </c>
    </row>
    <row r="106" spans="1:6" s="40" customFormat="1" ht="20.25" customHeight="1">
      <c r="A106" s="92" t="s">
        <v>194</v>
      </c>
      <c r="B106" s="62" t="s">
        <v>23</v>
      </c>
      <c r="C106" s="62" t="s">
        <v>9</v>
      </c>
      <c r="D106" s="63" t="s">
        <v>118</v>
      </c>
      <c r="E106" s="62"/>
      <c r="F106" s="53">
        <f>F107</f>
        <v>1000000</v>
      </c>
    </row>
    <row r="107" spans="1:6" s="40" customFormat="1" ht="26.25" customHeight="1">
      <c r="A107" s="92" t="s">
        <v>65</v>
      </c>
      <c r="B107" s="62" t="s">
        <v>23</v>
      </c>
      <c r="C107" s="62" t="s">
        <v>9</v>
      </c>
      <c r="D107" s="63" t="s">
        <v>118</v>
      </c>
      <c r="E107" s="62" t="s">
        <v>58</v>
      </c>
      <c r="F107" s="53">
        <v>1000000</v>
      </c>
    </row>
    <row r="108" spans="1:6" s="2" customFormat="1" ht="25.5" customHeight="1">
      <c r="A108" s="87" t="s">
        <v>24</v>
      </c>
      <c r="B108" s="49" t="s">
        <v>15</v>
      </c>
      <c r="C108" s="49" t="s">
        <v>41</v>
      </c>
      <c r="D108" s="49"/>
      <c r="E108" s="49"/>
      <c r="F108" s="50">
        <f>F116+F138+F109+F125+F120</f>
        <v>48302273.42</v>
      </c>
    </row>
    <row r="109" spans="1:6" s="3" customFormat="1" ht="18" customHeight="1">
      <c r="A109" s="15" t="s">
        <v>25</v>
      </c>
      <c r="B109" s="16" t="s">
        <v>15</v>
      </c>
      <c r="C109" s="16" t="s">
        <v>6</v>
      </c>
      <c r="D109" s="16"/>
      <c r="E109" s="16"/>
      <c r="F109" s="37">
        <f>F112+F115</f>
        <v>23444211.97</v>
      </c>
    </row>
    <row r="110" spans="1:6" ht="20.25" customHeight="1">
      <c r="A110" s="19" t="s">
        <v>78</v>
      </c>
      <c r="B110" s="16" t="s">
        <v>15</v>
      </c>
      <c r="C110" s="16" t="s">
        <v>6</v>
      </c>
      <c r="D110" s="24" t="s">
        <v>108</v>
      </c>
      <c r="E110" s="23"/>
      <c r="F110" s="18">
        <f>F112</f>
        <v>14349911.97</v>
      </c>
    </row>
    <row r="111" spans="1:6" ht="16.5">
      <c r="A111" s="84" t="s">
        <v>94</v>
      </c>
      <c r="B111" s="51" t="s">
        <v>15</v>
      </c>
      <c r="C111" s="51" t="s">
        <v>6</v>
      </c>
      <c r="D111" s="63" t="s">
        <v>107</v>
      </c>
      <c r="E111" s="62"/>
      <c r="F111" s="57">
        <f>F112</f>
        <v>14349911.97</v>
      </c>
    </row>
    <row r="112" spans="1:6" s="29" customFormat="1" ht="33">
      <c r="A112" s="90" t="s">
        <v>62</v>
      </c>
      <c r="B112" s="55" t="s">
        <v>15</v>
      </c>
      <c r="C112" s="55" t="s">
        <v>6</v>
      </c>
      <c r="D112" s="56" t="s">
        <v>109</v>
      </c>
      <c r="E112" s="55" t="s">
        <v>61</v>
      </c>
      <c r="F112" s="58">
        <v>14349911.97</v>
      </c>
    </row>
    <row r="113" spans="1:6" ht="18.75" customHeight="1">
      <c r="A113" s="15" t="s">
        <v>122</v>
      </c>
      <c r="B113" s="16" t="s">
        <v>15</v>
      </c>
      <c r="C113" s="16" t="s">
        <v>6</v>
      </c>
      <c r="D113" s="17" t="s">
        <v>121</v>
      </c>
      <c r="E113" s="16"/>
      <c r="F113" s="18">
        <f>F115</f>
        <v>9094300</v>
      </c>
    </row>
    <row r="114" spans="1:6" ht="18.75" customHeight="1">
      <c r="A114" s="82" t="s">
        <v>94</v>
      </c>
      <c r="B114" s="51" t="s">
        <v>15</v>
      </c>
      <c r="C114" s="51" t="s">
        <v>6</v>
      </c>
      <c r="D114" s="52" t="s">
        <v>120</v>
      </c>
      <c r="E114" s="51"/>
      <c r="F114" s="57">
        <f>F115</f>
        <v>9094300</v>
      </c>
    </row>
    <row r="115" spans="1:6" s="3" customFormat="1" ht="32.25" customHeight="1">
      <c r="A115" s="89" t="s">
        <v>62</v>
      </c>
      <c r="B115" s="51" t="s">
        <v>15</v>
      </c>
      <c r="C115" s="51" t="s">
        <v>6</v>
      </c>
      <c r="D115" s="52" t="s">
        <v>119</v>
      </c>
      <c r="E115" s="51" t="s">
        <v>61</v>
      </c>
      <c r="F115" s="57">
        <v>9094300</v>
      </c>
    </row>
    <row r="116" spans="1:6" s="3" customFormat="1" ht="18" customHeight="1">
      <c r="A116" s="15" t="s">
        <v>160</v>
      </c>
      <c r="B116" s="16" t="s">
        <v>15</v>
      </c>
      <c r="C116" s="16" t="s">
        <v>9</v>
      </c>
      <c r="D116" s="17"/>
      <c r="E116" s="16"/>
      <c r="F116" s="37">
        <f>F117</f>
        <v>22831061.45</v>
      </c>
    </row>
    <row r="117" spans="1:6" ht="17.25">
      <c r="A117" s="19" t="s">
        <v>78</v>
      </c>
      <c r="B117" s="16" t="s">
        <v>15</v>
      </c>
      <c r="C117" s="16" t="s">
        <v>9</v>
      </c>
      <c r="D117" s="17" t="s">
        <v>108</v>
      </c>
      <c r="E117" s="16"/>
      <c r="F117" s="37">
        <f>F119</f>
        <v>22831061.45</v>
      </c>
    </row>
    <row r="118" spans="1:6" ht="16.5">
      <c r="A118" s="84" t="s">
        <v>94</v>
      </c>
      <c r="B118" s="51" t="s">
        <v>15</v>
      </c>
      <c r="C118" s="51" t="s">
        <v>9</v>
      </c>
      <c r="D118" s="52" t="s">
        <v>107</v>
      </c>
      <c r="E118" s="51"/>
      <c r="F118" s="53">
        <f>F119</f>
        <v>22831061.45</v>
      </c>
    </row>
    <row r="119" spans="1:6" s="29" customFormat="1" ht="33.75" customHeight="1">
      <c r="A119" s="90" t="s">
        <v>62</v>
      </c>
      <c r="B119" s="55" t="s">
        <v>15</v>
      </c>
      <c r="C119" s="55" t="s">
        <v>9</v>
      </c>
      <c r="D119" s="56" t="s">
        <v>109</v>
      </c>
      <c r="E119" s="55" t="s">
        <v>61</v>
      </c>
      <c r="F119" s="53">
        <v>22831061.45</v>
      </c>
    </row>
    <row r="120" spans="1:6" s="3" customFormat="1" ht="17.25">
      <c r="A120" s="93" t="s">
        <v>167</v>
      </c>
      <c r="B120" s="16" t="s">
        <v>15</v>
      </c>
      <c r="C120" s="16" t="s">
        <v>23</v>
      </c>
      <c r="D120" s="20"/>
      <c r="E120" s="51"/>
      <c r="F120" s="37">
        <f>+F121</f>
        <v>160000</v>
      </c>
    </row>
    <row r="121" spans="1:6" s="3" customFormat="1" ht="36" customHeight="1">
      <c r="A121" s="19" t="s">
        <v>174</v>
      </c>
      <c r="B121" s="16" t="s">
        <v>15</v>
      </c>
      <c r="C121" s="16" t="s">
        <v>23</v>
      </c>
      <c r="D121" s="20" t="s">
        <v>98</v>
      </c>
      <c r="E121" s="16"/>
      <c r="F121" s="37">
        <f>+F122</f>
        <v>160000</v>
      </c>
    </row>
    <row r="122" spans="1:6" s="3" customFormat="1" ht="16.5">
      <c r="A122" s="89" t="s">
        <v>167</v>
      </c>
      <c r="B122" s="51" t="s">
        <v>168</v>
      </c>
      <c r="C122" s="51" t="s">
        <v>23</v>
      </c>
      <c r="D122" s="56" t="s">
        <v>90</v>
      </c>
      <c r="E122" s="55"/>
      <c r="F122" s="53">
        <f>+F123</f>
        <v>160000</v>
      </c>
    </row>
    <row r="123" spans="1:6" s="3" customFormat="1" ht="16.5">
      <c r="A123" s="89" t="s">
        <v>75</v>
      </c>
      <c r="B123" s="51" t="s">
        <v>15</v>
      </c>
      <c r="C123" s="51" t="s">
        <v>23</v>
      </c>
      <c r="D123" s="56" t="s">
        <v>91</v>
      </c>
      <c r="E123" s="55"/>
      <c r="F123" s="53">
        <f>+F124</f>
        <v>160000</v>
      </c>
    </row>
    <row r="124" spans="1:6" s="3" customFormat="1" ht="18" customHeight="1">
      <c r="A124" s="83" t="s">
        <v>65</v>
      </c>
      <c r="B124" s="51" t="s">
        <v>15</v>
      </c>
      <c r="C124" s="51" t="s">
        <v>23</v>
      </c>
      <c r="D124" s="56" t="s">
        <v>91</v>
      </c>
      <c r="E124" s="54" t="s">
        <v>58</v>
      </c>
      <c r="F124" s="53">
        <v>160000</v>
      </c>
    </row>
    <row r="125" spans="1:6" s="5" customFormat="1" ht="18" customHeight="1">
      <c r="A125" s="19" t="s">
        <v>161</v>
      </c>
      <c r="B125" s="25" t="s">
        <v>15</v>
      </c>
      <c r="C125" s="25" t="s">
        <v>15</v>
      </c>
      <c r="D125" s="20"/>
      <c r="E125" s="25"/>
      <c r="F125" s="37">
        <f>F129+F131+F133+F134</f>
        <v>532000</v>
      </c>
    </row>
    <row r="126" spans="1:6" s="5" customFormat="1" ht="18" customHeight="1">
      <c r="A126" s="19" t="s">
        <v>51</v>
      </c>
      <c r="B126" s="25" t="s">
        <v>15</v>
      </c>
      <c r="C126" s="25" t="s">
        <v>15</v>
      </c>
      <c r="D126" s="20" t="s">
        <v>123</v>
      </c>
      <c r="E126" s="25"/>
      <c r="F126" s="37">
        <f>+F127</f>
        <v>517000</v>
      </c>
    </row>
    <row r="127" spans="1:6" s="5" customFormat="1" ht="18" customHeight="1">
      <c r="A127" s="84" t="s">
        <v>94</v>
      </c>
      <c r="B127" s="54" t="s">
        <v>15</v>
      </c>
      <c r="C127" s="54" t="s">
        <v>15</v>
      </c>
      <c r="D127" s="56" t="s">
        <v>124</v>
      </c>
      <c r="E127" s="54"/>
      <c r="F127" s="53">
        <f>+F129+F133+F131</f>
        <v>517000</v>
      </c>
    </row>
    <row r="128" spans="1:6" s="5" customFormat="1" ht="18" customHeight="1">
      <c r="A128" s="84" t="s">
        <v>73</v>
      </c>
      <c r="B128" s="54" t="s">
        <v>15</v>
      </c>
      <c r="C128" s="54" t="s">
        <v>15</v>
      </c>
      <c r="D128" s="56" t="s">
        <v>125</v>
      </c>
      <c r="E128" s="54"/>
      <c r="F128" s="53">
        <f>F129</f>
        <v>302000</v>
      </c>
    </row>
    <row r="129" spans="1:6" s="5" customFormat="1" ht="15.75" customHeight="1">
      <c r="A129" s="83" t="s">
        <v>65</v>
      </c>
      <c r="B129" s="54" t="s">
        <v>15</v>
      </c>
      <c r="C129" s="54" t="s">
        <v>15</v>
      </c>
      <c r="D129" s="56" t="s">
        <v>125</v>
      </c>
      <c r="E129" s="54" t="s">
        <v>63</v>
      </c>
      <c r="F129" s="53">
        <v>302000</v>
      </c>
    </row>
    <row r="130" spans="1:6" s="5" customFormat="1" ht="18.75" customHeight="1">
      <c r="A130" s="84" t="s">
        <v>74</v>
      </c>
      <c r="B130" s="54" t="s">
        <v>15</v>
      </c>
      <c r="C130" s="54" t="s">
        <v>15</v>
      </c>
      <c r="D130" s="56" t="s">
        <v>126</v>
      </c>
      <c r="E130" s="54"/>
      <c r="F130" s="53">
        <f>F131</f>
        <v>100000</v>
      </c>
    </row>
    <row r="131" spans="1:6" s="5" customFormat="1" ht="16.5">
      <c r="A131" s="89" t="s">
        <v>64</v>
      </c>
      <c r="B131" s="54" t="s">
        <v>15</v>
      </c>
      <c r="C131" s="54" t="s">
        <v>15</v>
      </c>
      <c r="D131" s="56" t="s">
        <v>126</v>
      </c>
      <c r="E131" s="54" t="s">
        <v>63</v>
      </c>
      <c r="F131" s="53">
        <v>100000</v>
      </c>
    </row>
    <row r="132" spans="1:6" s="5" customFormat="1" ht="18.75" customHeight="1">
      <c r="A132" s="84" t="s">
        <v>75</v>
      </c>
      <c r="B132" s="54" t="s">
        <v>15</v>
      </c>
      <c r="C132" s="54" t="s">
        <v>15</v>
      </c>
      <c r="D132" s="56" t="s">
        <v>127</v>
      </c>
      <c r="E132" s="54"/>
      <c r="F132" s="53">
        <f>F133</f>
        <v>115000</v>
      </c>
    </row>
    <row r="133" spans="1:6" s="5" customFormat="1" ht="16.5">
      <c r="A133" s="89" t="s">
        <v>64</v>
      </c>
      <c r="B133" s="54" t="s">
        <v>15</v>
      </c>
      <c r="C133" s="54" t="s">
        <v>15</v>
      </c>
      <c r="D133" s="56" t="s">
        <v>127</v>
      </c>
      <c r="E133" s="54" t="s">
        <v>63</v>
      </c>
      <c r="F133" s="53">
        <v>115000</v>
      </c>
    </row>
    <row r="134" spans="1:6" s="5" customFormat="1" ht="17.25">
      <c r="A134" s="15" t="s">
        <v>52</v>
      </c>
      <c r="B134" s="54" t="s">
        <v>15</v>
      </c>
      <c r="C134" s="54" t="s">
        <v>15</v>
      </c>
      <c r="D134" s="17" t="s">
        <v>132</v>
      </c>
      <c r="E134" s="16"/>
      <c r="F134" s="37">
        <f>F137</f>
        <v>15000</v>
      </c>
    </row>
    <row r="135" spans="1:6" s="5" customFormat="1" ht="16.5">
      <c r="A135" s="82" t="s">
        <v>94</v>
      </c>
      <c r="B135" s="54" t="s">
        <v>15</v>
      </c>
      <c r="C135" s="54" t="s">
        <v>15</v>
      </c>
      <c r="D135" s="52" t="s">
        <v>133</v>
      </c>
      <c r="E135" s="51"/>
      <c r="F135" s="53">
        <f>F136</f>
        <v>15000</v>
      </c>
    </row>
    <row r="136" spans="1:6" s="5" customFormat="1" ht="16.5">
      <c r="A136" s="82" t="s">
        <v>77</v>
      </c>
      <c r="B136" s="54" t="s">
        <v>15</v>
      </c>
      <c r="C136" s="54" t="s">
        <v>15</v>
      </c>
      <c r="D136" s="52" t="s">
        <v>138</v>
      </c>
      <c r="E136" s="51"/>
      <c r="F136" s="53">
        <f>F137</f>
        <v>15000</v>
      </c>
    </row>
    <row r="137" spans="1:6" s="5" customFormat="1" ht="18" customHeight="1">
      <c r="A137" s="83" t="s">
        <v>65</v>
      </c>
      <c r="B137" s="54" t="s">
        <v>15</v>
      </c>
      <c r="C137" s="54" t="s">
        <v>15</v>
      </c>
      <c r="D137" s="52" t="s">
        <v>138</v>
      </c>
      <c r="E137" s="54" t="s">
        <v>58</v>
      </c>
      <c r="F137" s="53">
        <v>15000</v>
      </c>
    </row>
    <row r="138" spans="1:6" s="3" customFormat="1" ht="18" customHeight="1">
      <c r="A138" s="15" t="s">
        <v>26</v>
      </c>
      <c r="B138" s="16" t="s">
        <v>15</v>
      </c>
      <c r="C138" s="16" t="s">
        <v>18</v>
      </c>
      <c r="D138" s="17"/>
      <c r="E138" s="16"/>
      <c r="F138" s="37">
        <f>+F139+F143+F148</f>
        <v>1335000</v>
      </c>
    </row>
    <row r="139" spans="1:6" ht="18" customHeight="1">
      <c r="A139" s="22" t="s">
        <v>51</v>
      </c>
      <c r="B139" s="16" t="s">
        <v>15</v>
      </c>
      <c r="C139" s="16" t="s">
        <v>18</v>
      </c>
      <c r="D139" s="20" t="s">
        <v>128</v>
      </c>
      <c r="E139" s="16"/>
      <c r="F139" s="37">
        <f>+F140</f>
        <v>1200000</v>
      </c>
    </row>
    <row r="140" spans="1:6" ht="18" customHeight="1">
      <c r="A140" s="92" t="s">
        <v>94</v>
      </c>
      <c r="B140" s="51" t="s">
        <v>15</v>
      </c>
      <c r="C140" s="51" t="s">
        <v>18</v>
      </c>
      <c r="D140" s="56" t="s">
        <v>124</v>
      </c>
      <c r="E140" s="51"/>
      <c r="F140" s="53">
        <f>F141</f>
        <v>1200000</v>
      </c>
    </row>
    <row r="141" spans="1:6" ht="18" customHeight="1">
      <c r="A141" s="84" t="s">
        <v>73</v>
      </c>
      <c r="B141" s="51" t="s">
        <v>15</v>
      </c>
      <c r="C141" s="51" t="s">
        <v>18</v>
      </c>
      <c r="D141" s="56" t="s">
        <v>125</v>
      </c>
      <c r="E141" s="51"/>
      <c r="F141" s="53">
        <f>F142</f>
        <v>1200000</v>
      </c>
    </row>
    <row r="142" spans="1:6" s="29" customFormat="1" ht="16.5">
      <c r="A142" s="90" t="s">
        <v>64</v>
      </c>
      <c r="B142" s="55" t="s">
        <v>15</v>
      </c>
      <c r="C142" s="55" t="s">
        <v>18</v>
      </c>
      <c r="D142" s="56" t="s">
        <v>125</v>
      </c>
      <c r="E142" s="55" t="s">
        <v>63</v>
      </c>
      <c r="F142" s="53">
        <v>1200000</v>
      </c>
    </row>
    <row r="143" spans="1:6" s="29" customFormat="1" ht="16.5" customHeight="1">
      <c r="A143" s="19" t="s">
        <v>53</v>
      </c>
      <c r="B143" s="25" t="s">
        <v>15</v>
      </c>
      <c r="C143" s="25" t="s">
        <v>18</v>
      </c>
      <c r="D143" s="20" t="s">
        <v>129</v>
      </c>
      <c r="E143" s="25"/>
      <c r="F143" s="37">
        <f>F146+F147</f>
        <v>105000</v>
      </c>
    </row>
    <row r="144" spans="1:6" s="29" customFormat="1" ht="16.5" customHeight="1">
      <c r="A144" s="84" t="s">
        <v>94</v>
      </c>
      <c r="B144" s="55" t="s">
        <v>15</v>
      </c>
      <c r="C144" s="55" t="s">
        <v>18</v>
      </c>
      <c r="D144" s="56" t="s">
        <v>130</v>
      </c>
      <c r="E144" s="55"/>
      <c r="F144" s="53">
        <f>F147+F146</f>
        <v>105000</v>
      </c>
    </row>
    <row r="145" spans="1:6" s="29" customFormat="1" ht="16.5" customHeight="1">
      <c r="A145" s="84" t="s">
        <v>76</v>
      </c>
      <c r="B145" s="55" t="s">
        <v>15</v>
      </c>
      <c r="C145" s="55" t="s">
        <v>18</v>
      </c>
      <c r="D145" s="56" t="s">
        <v>131</v>
      </c>
      <c r="E145" s="55"/>
      <c r="F145" s="53">
        <f>F143</f>
        <v>105000</v>
      </c>
    </row>
    <row r="146" spans="1:6" s="29" customFormat="1" ht="16.5" customHeight="1">
      <c r="A146" s="84" t="s">
        <v>65</v>
      </c>
      <c r="B146" s="55" t="s">
        <v>15</v>
      </c>
      <c r="C146" s="55" t="s">
        <v>18</v>
      </c>
      <c r="D146" s="56" t="s">
        <v>131</v>
      </c>
      <c r="E146" s="55" t="s">
        <v>58</v>
      </c>
      <c r="F146" s="53">
        <v>75000</v>
      </c>
    </row>
    <row r="147" spans="1:6" s="29" customFormat="1" ht="16.5">
      <c r="A147" s="90" t="s">
        <v>64</v>
      </c>
      <c r="B147" s="55" t="s">
        <v>15</v>
      </c>
      <c r="C147" s="55" t="s">
        <v>18</v>
      </c>
      <c r="D147" s="56" t="s">
        <v>131</v>
      </c>
      <c r="E147" s="55" t="s">
        <v>63</v>
      </c>
      <c r="F147" s="53">
        <v>30000</v>
      </c>
    </row>
    <row r="148" spans="1:6" s="29" customFormat="1" ht="18" customHeight="1">
      <c r="A148" s="19" t="s">
        <v>52</v>
      </c>
      <c r="B148" s="25" t="s">
        <v>15</v>
      </c>
      <c r="C148" s="25" t="s">
        <v>18</v>
      </c>
      <c r="D148" s="20" t="s">
        <v>132</v>
      </c>
      <c r="E148" s="25"/>
      <c r="F148" s="37">
        <f>F151</f>
        <v>30000</v>
      </c>
    </row>
    <row r="149" spans="1:6" s="29" customFormat="1" ht="18" customHeight="1">
      <c r="A149" s="84" t="s">
        <v>94</v>
      </c>
      <c r="B149" s="55" t="s">
        <v>15</v>
      </c>
      <c r="C149" s="55" t="s">
        <v>18</v>
      </c>
      <c r="D149" s="56" t="s">
        <v>133</v>
      </c>
      <c r="E149" s="55"/>
      <c r="F149" s="53">
        <f>F150</f>
        <v>30000</v>
      </c>
    </row>
    <row r="150" spans="1:6" s="29" customFormat="1" ht="18" customHeight="1">
      <c r="A150" s="84" t="s">
        <v>76</v>
      </c>
      <c r="B150" s="55" t="s">
        <v>15</v>
      </c>
      <c r="C150" s="55" t="s">
        <v>18</v>
      </c>
      <c r="D150" s="56" t="s">
        <v>134</v>
      </c>
      <c r="E150" s="55"/>
      <c r="F150" s="53">
        <f>F148</f>
        <v>30000</v>
      </c>
    </row>
    <row r="151" spans="1:6" s="29" customFormat="1" ht="33" customHeight="1">
      <c r="A151" s="84" t="s">
        <v>65</v>
      </c>
      <c r="B151" s="55" t="s">
        <v>15</v>
      </c>
      <c r="C151" s="55" t="s">
        <v>18</v>
      </c>
      <c r="D151" s="56" t="s">
        <v>134</v>
      </c>
      <c r="E151" s="55" t="s">
        <v>58</v>
      </c>
      <c r="F151" s="53">
        <v>30000</v>
      </c>
    </row>
    <row r="152" spans="1:7" s="2" customFormat="1" ht="27.75" customHeight="1">
      <c r="A152" s="87" t="s">
        <v>55</v>
      </c>
      <c r="B152" s="49" t="s">
        <v>27</v>
      </c>
      <c r="C152" s="49" t="s">
        <v>41</v>
      </c>
      <c r="D152" s="49"/>
      <c r="E152" s="49"/>
      <c r="F152" s="50">
        <f>F153+F158</f>
        <v>1089000</v>
      </c>
      <c r="G152" s="33"/>
    </row>
    <row r="153" spans="1:6" s="2" customFormat="1" ht="21" customHeight="1">
      <c r="A153" s="22" t="s">
        <v>28</v>
      </c>
      <c r="B153" s="23" t="s">
        <v>27</v>
      </c>
      <c r="C153" s="23" t="s">
        <v>6</v>
      </c>
      <c r="D153" s="24"/>
      <c r="E153" s="23"/>
      <c r="F153" s="37">
        <f>F157</f>
        <v>650000</v>
      </c>
    </row>
    <row r="154" spans="1:6" s="2" customFormat="1" ht="17.25">
      <c r="A154" s="22" t="s">
        <v>135</v>
      </c>
      <c r="B154" s="23" t="s">
        <v>27</v>
      </c>
      <c r="C154" s="23" t="s">
        <v>6</v>
      </c>
      <c r="D154" s="24" t="s">
        <v>111</v>
      </c>
      <c r="E154" s="23"/>
      <c r="F154" s="37">
        <f>F155</f>
        <v>650000</v>
      </c>
    </row>
    <row r="155" spans="1:6" s="2" customFormat="1" ht="21" customHeight="1">
      <c r="A155" s="92" t="s">
        <v>94</v>
      </c>
      <c r="B155" s="62" t="s">
        <v>27</v>
      </c>
      <c r="C155" s="62" t="s">
        <v>6</v>
      </c>
      <c r="D155" s="63" t="s">
        <v>110</v>
      </c>
      <c r="E155" s="62"/>
      <c r="F155" s="53">
        <f>F156</f>
        <v>650000</v>
      </c>
    </row>
    <row r="156" spans="1:6" s="11" customFormat="1" ht="17.25" customHeight="1">
      <c r="A156" s="82" t="s">
        <v>48</v>
      </c>
      <c r="B156" s="51" t="s">
        <v>27</v>
      </c>
      <c r="C156" s="51" t="s">
        <v>6</v>
      </c>
      <c r="D156" s="52" t="s">
        <v>136</v>
      </c>
      <c r="E156" s="16"/>
      <c r="F156" s="53">
        <f>F157</f>
        <v>650000</v>
      </c>
    </row>
    <row r="157" spans="1:6" s="11" customFormat="1" ht="33">
      <c r="A157" s="83" t="s">
        <v>65</v>
      </c>
      <c r="B157" s="51" t="s">
        <v>27</v>
      </c>
      <c r="C157" s="51" t="s">
        <v>6</v>
      </c>
      <c r="D157" s="52" t="s">
        <v>136</v>
      </c>
      <c r="E157" s="51" t="s">
        <v>58</v>
      </c>
      <c r="F157" s="53">
        <v>650000</v>
      </c>
    </row>
    <row r="158" spans="1:6" s="3" customFormat="1" ht="18.75" customHeight="1">
      <c r="A158" s="15" t="s">
        <v>162</v>
      </c>
      <c r="B158" s="16" t="s">
        <v>27</v>
      </c>
      <c r="C158" s="16" t="s">
        <v>11</v>
      </c>
      <c r="D158" s="17"/>
      <c r="E158" s="16"/>
      <c r="F158" s="37">
        <f>F162+F166+F170+F171</f>
        <v>439000</v>
      </c>
    </row>
    <row r="159" spans="1:6" ht="16.5" customHeight="1">
      <c r="A159" s="15" t="s">
        <v>51</v>
      </c>
      <c r="B159" s="16" t="s">
        <v>27</v>
      </c>
      <c r="C159" s="16" t="s">
        <v>11</v>
      </c>
      <c r="D159" s="17" t="s">
        <v>128</v>
      </c>
      <c r="E159" s="16"/>
      <c r="F159" s="18">
        <f>F162</f>
        <v>2000</v>
      </c>
    </row>
    <row r="160" spans="1:6" ht="16.5" customHeight="1">
      <c r="A160" s="82" t="s">
        <v>94</v>
      </c>
      <c r="B160" s="51" t="s">
        <v>27</v>
      </c>
      <c r="C160" s="51" t="s">
        <v>11</v>
      </c>
      <c r="D160" s="52" t="s">
        <v>124</v>
      </c>
      <c r="E160" s="51"/>
      <c r="F160" s="57">
        <f>F161</f>
        <v>2000</v>
      </c>
    </row>
    <row r="161" spans="1:6" ht="16.5" customHeight="1">
      <c r="A161" s="84" t="s">
        <v>73</v>
      </c>
      <c r="B161" s="51" t="s">
        <v>27</v>
      </c>
      <c r="C161" s="51" t="s">
        <v>11</v>
      </c>
      <c r="D161" s="52" t="s">
        <v>125</v>
      </c>
      <c r="E161" s="51"/>
      <c r="F161" s="57">
        <f>F162</f>
        <v>2000</v>
      </c>
    </row>
    <row r="162" spans="1:6" s="29" customFormat="1" ht="33">
      <c r="A162" s="84" t="s">
        <v>65</v>
      </c>
      <c r="B162" s="55" t="s">
        <v>27</v>
      </c>
      <c r="C162" s="55" t="s">
        <v>11</v>
      </c>
      <c r="D162" s="56" t="s">
        <v>125</v>
      </c>
      <c r="E162" s="55" t="s">
        <v>58</v>
      </c>
      <c r="F162" s="53">
        <v>2000</v>
      </c>
    </row>
    <row r="163" spans="1:6" s="29" customFormat="1" ht="18" customHeight="1">
      <c r="A163" s="19" t="s">
        <v>53</v>
      </c>
      <c r="B163" s="25" t="s">
        <v>27</v>
      </c>
      <c r="C163" s="25" t="s">
        <v>11</v>
      </c>
      <c r="D163" s="20" t="s">
        <v>129</v>
      </c>
      <c r="E163" s="25"/>
      <c r="F163" s="37">
        <f>F166</f>
        <v>370000</v>
      </c>
    </row>
    <row r="164" spans="1:6" s="29" customFormat="1" ht="18" customHeight="1">
      <c r="A164" s="84" t="s">
        <v>94</v>
      </c>
      <c r="B164" s="55" t="s">
        <v>27</v>
      </c>
      <c r="C164" s="55" t="s">
        <v>11</v>
      </c>
      <c r="D164" s="56" t="s">
        <v>130</v>
      </c>
      <c r="E164" s="55"/>
      <c r="F164" s="53">
        <f>F165</f>
        <v>370000</v>
      </c>
    </row>
    <row r="165" spans="1:6" s="29" customFormat="1" ht="18" customHeight="1">
      <c r="A165" s="84" t="s">
        <v>77</v>
      </c>
      <c r="B165" s="55" t="s">
        <v>27</v>
      </c>
      <c r="C165" s="55" t="s">
        <v>11</v>
      </c>
      <c r="D165" s="56" t="s">
        <v>137</v>
      </c>
      <c r="E165" s="55"/>
      <c r="F165" s="53">
        <f>F166</f>
        <v>370000</v>
      </c>
    </row>
    <row r="166" spans="1:6" s="29" customFormat="1" ht="33">
      <c r="A166" s="84" t="s">
        <v>65</v>
      </c>
      <c r="B166" s="55" t="s">
        <v>27</v>
      </c>
      <c r="C166" s="55" t="s">
        <v>11</v>
      </c>
      <c r="D166" s="56" t="s">
        <v>137</v>
      </c>
      <c r="E166" s="55" t="s">
        <v>58</v>
      </c>
      <c r="F166" s="53">
        <v>370000</v>
      </c>
    </row>
    <row r="167" spans="1:6" s="29" customFormat="1" ht="16.5" customHeight="1">
      <c r="A167" s="19" t="s">
        <v>52</v>
      </c>
      <c r="B167" s="25" t="s">
        <v>27</v>
      </c>
      <c r="C167" s="25" t="s">
        <v>11</v>
      </c>
      <c r="D167" s="20" t="s">
        <v>132</v>
      </c>
      <c r="E167" s="25"/>
      <c r="F167" s="37">
        <f>F170</f>
        <v>42000</v>
      </c>
    </row>
    <row r="168" spans="1:6" s="29" customFormat="1" ht="16.5" customHeight="1">
      <c r="A168" s="84" t="s">
        <v>94</v>
      </c>
      <c r="B168" s="55" t="s">
        <v>27</v>
      </c>
      <c r="C168" s="55" t="s">
        <v>11</v>
      </c>
      <c r="D168" s="56" t="s">
        <v>133</v>
      </c>
      <c r="E168" s="55"/>
      <c r="F168" s="53">
        <f>F169</f>
        <v>42000</v>
      </c>
    </row>
    <row r="169" spans="1:6" s="29" customFormat="1" ht="16.5" customHeight="1">
      <c r="A169" s="84" t="s">
        <v>77</v>
      </c>
      <c r="B169" s="55" t="s">
        <v>27</v>
      </c>
      <c r="C169" s="55" t="s">
        <v>11</v>
      </c>
      <c r="D169" s="56" t="s">
        <v>138</v>
      </c>
      <c r="E169" s="55"/>
      <c r="F169" s="53">
        <f>F170</f>
        <v>42000</v>
      </c>
    </row>
    <row r="170" spans="1:6" s="29" customFormat="1" ht="33">
      <c r="A170" s="84" t="s">
        <v>65</v>
      </c>
      <c r="B170" s="55" t="s">
        <v>27</v>
      </c>
      <c r="C170" s="55" t="s">
        <v>11</v>
      </c>
      <c r="D170" s="56" t="s">
        <v>138</v>
      </c>
      <c r="E170" s="55" t="s">
        <v>58</v>
      </c>
      <c r="F170" s="53">
        <v>42000</v>
      </c>
    </row>
    <row r="171" spans="1:6" s="29" customFormat="1" ht="17.25">
      <c r="A171" s="22" t="s">
        <v>135</v>
      </c>
      <c r="B171" s="23" t="s">
        <v>27</v>
      </c>
      <c r="C171" s="23" t="s">
        <v>11</v>
      </c>
      <c r="D171" s="24" t="s">
        <v>111</v>
      </c>
      <c r="E171" s="23"/>
      <c r="F171" s="37">
        <f>F172</f>
        <v>25000</v>
      </c>
    </row>
    <row r="172" spans="1:6" s="29" customFormat="1" ht="16.5">
      <c r="A172" s="92" t="s">
        <v>94</v>
      </c>
      <c r="B172" s="62" t="s">
        <v>27</v>
      </c>
      <c r="C172" s="62" t="s">
        <v>11</v>
      </c>
      <c r="D172" s="63" t="s">
        <v>110</v>
      </c>
      <c r="E172" s="62"/>
      <c r="F172" s="53">
        <f>F173</f>
        <v>25000</v>
      </c>
    </row>
    <row r="173" spans="1:6" s="29" customFormat="1" ht="17.25">
      <c r="A173" s="82" t="s">
        <v>48</v>
      </c>
      <c r="B173" s="51" t="s">
        <v>27</v>
      </c>
      <c r="C173" s="51" t="s">
        <v>11</v>
      </c>
      <c r="D173" s="52" t="s">
        <v>136</v>
      </c>
      <c r="E173" s="16"/>
      <c r="F173" s="53">
        <f>F174</f>
        <v>25000</v>
      </c>
    </row>
    <row r="174" spans="1:7" s="29" customFormat="1" ht="33">
      <c r="A174" s="83" t="s">
        <v>65</v>
      </c>
      <c r="B174" s="51" t="s">
        <v>27</v>
      </c>
      <c r="C174" s="51" t="s">
        <v>11</v>
      </c>
      <c r="D174" s="52" t="s">
        <v>136</v>
      </c>
      <c r="E174" s="51" t="s">
        <v>58</v>
      </c>
      <c r="F174" s="53">
        <v>25000</v>
      </c>
      <c r="G174" s="42"/>
    </row>
    <row r="175" spans="1:6" s="29" customFormat="1" ht="41.25" customHeight="1">
      <c r="A175" s="94" t="s">
        <v>175</v>
      </c>
      <c r="B175" s="64" t="s">
        <v>18</v>
      </c>
      <c r="C175" s="64" t="s">
        <v>41</v>
      </c>
      <c r="D175" s="65"/>
      <c r="E175" s="64"/>
      <c r="F175" s="66">
        <f>+F176+F180</f>
        <v>450000</v>
      </c>
    </row>
    <row r="176" spans="1:6" s="29" customFormat="1" ht="17.25">
      <c r="A176" s="34" t="s">
        <v>51</v>
      </c>
      <c r="B176" s="35" t="s">
        <v>18</v>
      </c>
      <c r="C176" s="35" t="s">
        <v>6</v>
      </c>
      <c r="D176" s="36" t="s">
        <v>128</v>
      </c>
      <c r="E176" s="35"/>
      <c r="F176" s="38">
        <f>+F177</f>
        <v>100000</v>
      </c>
    </row>
    <row r="177" spans="1:6" s="29" customFormat="1" ht="16.5">
      <c r="A177" s="85" t="s">
        <v>94</v>
      </c>
      <c r="B177" s="59" t="s">
        <v>18</v>
      </c>
      <c r="C177" s="59" t="s">
        <v>6</v>
      </c>
      <c r="D177" s="60" t="s">
        <v>124</v>
      </c>
      <c r="E177" s="59"/>
      <c r="F177" s="67">
        <f>+F178</f>
        <v>100000</v>
      </c>
    </row>
    <row r="178" spans="1:6" s="29" customFormat="1" ht="16.5">
      <c r="A178" s="85" t="s">
        <v>75</v>
      </c>
      <c r="B178" s="59" t="s">
        <v>18</v>
      </c>
      <c r="C178" s="59" t="s">
        <v>6</v>
      </c>
      <c r="D178" s="60" t="s">
        <v>127</v>
      </c>
      <c r="E178" s="59"/>
      <c r="F178" s="67">
        <f>+F179</f>
        <v>100000</v>
      </c>
    </row>
    <row r="179" spans="1:6" s="29" customFormat="1" ht="33">
      <c r="A179" s="85" t="s">
        <v>65</v>
      </c>
      <c r="B179" s="59" t="s">
        <v>18</v>
      </c>
      <c r="C179" s="59" t="s">
        <v>6</v>
      </c>
      <c r="D179" s="60" t="s">
        <v>127</v>
      </c>
      <c r="E179" s="59" t="s">
        <v>58</v>
      </c>
      <c r="F179" s="67">
        <v>100000</v>
      </c>
    </row>
    <row r="180" spans="1:6" s="29" customFormat="1" ht="17.25">
      <c r="A180" s="34" t="s">
        <v>177</v>
      </c>
      <c r="B180" s="35" t="s">
        <v>18</v>
      </c>
      <c r="C180" s="35" t="s">
        <v>18</v>
      </c>
      <c r="D180" s="36" t="s">
        <v>178</v>
      </c>
      <c r="E180" s="35"/>
      <c r="F180" s="38">
        <f>F182</f>
        <v>350000</v>
      </c>
    </row>
    <row r="181" spans="1:6" s="29" customFormat="1" ht="16.5">
      <c r="A181" s="85" t="s">
        <v>94</v>
      </c>
      <c r="B181" s="59" t="s">
        <v>18</v>
      </c>
      <c r="C181" s="59" t="s">
        <v>18</v>
      </c>
      <c r="D181" s="60" t="s">
        <v>180</v>
      </c>
      <c r="E181" s="59"/>
      <c r="F181" s="68">
        <f>+F182</f>
        <v>350000</v>
      </c>
    </row>
    <row r="182" spans="1:6" s="29" customFormat="1" ht="33">
      <c r="A182" s="85" t="s">
        <v>179</v>
      </c>
      <c r="B182" s="59" t="s">
        <v>18</v>
      </c>
      <c r="C182" s="59" t="s">
        <v>18</v>
      </c>
      <c r="D182" s="60" t="s">
        <v>182</v>
      </c>
      <c r="E182" s="59"/>
      <c r="F182" s="68">
        <f>F183</f>
        <v>350000</v>
      </c>
    </row>
    <row r="183" spans="1:7" s="29" customFormat="1" ht="16.5">
      <c r="A183" s="85" t="s">
        <v>181</v>
      </c>
      <c r="B183" s="59" t="s">
        <v>18</v>
      </c>
      <c r="C183" s="59" t="s">
        <v>18</v>
      </c>
      <c r="D183" s="60" t="s">
        <v>182</v>
      </c>
      <c r="E183" s="59" t="s">
        <v>58</v>
      </c>
      <c r="F183" s="68">
        <v>350000</v>
      </c>
      <c r="G183" s="42"/>
    </row>
    <row r="184" spans="1:6" s="11" customFormat="1" ht="27.75" customHeight="1">
      <c r="A184" s="87" t="s">
        <v>29</v>
      </c>
      <c r="B184" s="49" t="s">
        <v>21</v>
      </c>
      <c r="C184" s="49" t="s">
        <v>41</v>
      </c>
      <c r="D184" s="49"/>
      <c r="E184" s="49"/>
      <c r="F184" s="50">
        <f>F190+F204+F185</f>
        <v>4311721.12</v>
      </c>
    </row>
    <row r="185" spans="1:6" s="11" customFormat="1" ht="15.75" customHeight="1">
      <c r="A185" s="26" t="s">
        <v>169</v>
      </c>
      <c r="B185" s="27" t="s">
        <v>21</v>
      </c>
      <c r="C185" s="25" t="s">
        <v>6</v>
      </c>
      <c r="D185" s="20"/>
      <c r="E185" s="25"/>
      <c r="F185" s="32">
        <f>+F186</f>
        <v>473294.15</v>
      </c>
    </row>
    <row r="186" spans="1:6" s="11" customFormat="1" ht="16.5" customHeight="1">
      <c r="A186" s="95" t="s">
        <v>170</v>
      </c>
      <c r="B186" s="69" t="s">
        <v>21</v>
      </c>
      <c r="C186" s="55" t="s">
        <v>6</v>
      </c>
      <c r="D186" s="56" t="s">
        <v>111</v>
      </c>
      <c r="E186" s="55"/>
      <c r="F186" s="70">
        <f>F187</f>
        <v>473294.15</v>
      </c>
    </row>
    <row r="187" spans="1:6" s="11" customFormat="1" ht="16.5">
      <c r="A187" s="96" t="s">
        <v>140</v>
      </c>
      <c r="B187" s="69" t="s">
        <v>21</v>
      </c>
      <c r="C187" s="55" t="s">
        <v>6</v>
      </c>
      <c r="D187" s="56" t="s">
        <v>139</v>
      </c>
      <c r="E187" s="55"/>
      <c r="F187" s="70">
        <f>F188</f>
        <v>473294.15</v>
      </c>
    </row>
    <row r="188" spans="1:6" s="11" customFormat="1" ht="16.5">
      <c r="A188" s="97" t="s">
        <v>171</v>
      </c>
      <c r="B188" s="69" t="s">
        <v>21</v>
      </c>
      <c r="C188" s="55" t="s">
        <v>6</v>
      </c>
      <c r="D188" s="56" t="s">
        <v>141</v>
      </c>
      <c r="E188" s="55"/>
      <c r="F188" s="70">
        <f>F189</f>
        <v>473294.15</v>
      </c>
    </row>
    <row r="189" spans="1:6" s="11" customFormat="1" ht="16.5">
      <c r="A189" s="97" t="s">
        <v>64</v>
      </c>
      <c r="B189" s="69" t="s">
        <v>21</v>
      </c>
      <c r="C189" s="55" t="s">
        <v>6</v>
      </c>
      <c r="D189" s="56" t="s">
        <v>141</v>
      </c>
      <c r="E189" s="55" t="s">
        <v>63</v>
      </c>
      <c r="F189" s="70">
        <v>473294.15</v>
      </c>
    </row>
    <row r="190" spans="1:6" s="13" customFormat="1" ht="18" customHeight="1">
      <c r="A190" s="15" t="s">
        <v>30</v>
      </c>
      <c r="B190" s="16" t="s">
        <v>21</v>
      </c>
      <c r="C190" s="16" t="s">
        <v>9</v>
      </c>
      <c r="D190" s="17"/>
      <c r="E190" s="16"/>
      <c r="F190" s="37">
        <f>+F191+F195+F199</f>
        <v>2848000</v>
      </c>
    </row>
    <row r="191" spans="1:6" s="13" customFormat="1" ht="18" customHeight="1">
      <c r="A191" s="15" t="s">
        <v>135</v>
      </c>
      <c r="B191" s="16" t="s">
        <v>21</v>
      </c>
      <c r="C191" s="16" t="s">
        <v>9</v>
      </c>
      <c r="D191" s="17" t="s">
        <v>111</v>
      </c>
      <c r="E191" s="16"/>
      <c r="F191" s="37">
        <f>F192</f>
        <v>54000</v>
      </c>
    </row>
    <row r="192" spans="1:6" s="13" customFormat="1" ht="18" customHeight="1">
      <c r="A192" s="82" t="s">
        <v>140</v>
      </c>
      <c r="B192" s="51" t="s">
        <v>21</v>
      </c>
      <c r="C192" s="51" t="s">
        <v>9</v>
      </c>
      <c r="D192" s="52" t="s">
        <v>139</v>
      </c>
      <c r="E192" s="51"/>
      <c r="F192" s="57">
        <f>F194</f>
        <v>54000</v>
      </c>
    </row>
    <row r="193" spans="1:6" s="13" customFormat="1" ht="16.5" customHeight="1">
      <c r="A193" s="82" t="s">
        <v>31</v>
      </c>
      <c r="B193" s="51" t="s">
        <v>21</v>
      </c>
      <c r="C193" s="51" t="s">
        <v>9</v>
      </c>
      <c r="D193" s="52" t="s">
        <v>141</v>
      </c>
      <c r="E193" s="51"/>
      <c r="F193" s="57">
        <f>F194</f>
        <v>54000</v>
      </c>
    </row>
    <row r="194" spans="1:6" s="13" customFormat="1" ht="16.5" customHeight="1">
      <c r="A194" s="89" t="s">
        <v>64</v>
      </c>
      <c r="B194" s="51" t="s">
        <v>21</v>
      </c>
      <c r="C194" s="51" t="s">
        <v>9</v>
      </c>
      <c r="D194" s="52" t="s">
        <v>141</v>
      </c>
      <c r="E194" s="51" t="s">
        <v>63</v>
      </c>
      <c r="F194" s="53">
        <v>54000</v>
      </c>
    </row>
    <row r="195" spans="1:6" ht="16.5" customHeight="1">
      <c r="A195" s="15" t="s">
        <v>54</v>
      </c>
      <c r="B195" s="16" t="s">
        <v>21</v>
      </c>
      <c r="C195" s="16" t="s">
        <v>9</v>
      </c>
      <c r="D195" s="17" t="s">
        <v>128</v>
      </c>
      <c r="E195" s="16"/>
      <c r="F195" s="37">
        <f>F198</f>
        <v>94000</v>
      </c>
    </row>
    <row r="196" spans="1:6" ht="16.5" customHeight="1">
      <c r="A196" s="82" t="s">
        <v>140</v>
      </c>
      <c r="B196" s="51" t="s">
        <v>21</v>
      </c>
      <c r="C196" s="51" t="s">
        <v>9</v>
      </c>
      <c r="D196" s="52" t="s">
        <v>142</v>
      </c>
      <c r="E196" s="51"/>
      <c r="F196" s="53">
        <f>F197</f>
        <v>94000</v>
      </c>
    </row>
    <row r="197" spans="1:6" ht="16.5" customHeight="1">
      <c r="A197" s="82" t="s">
        <v>74</v>
      </c>
      <c r="B197" s="51" t="s">
        <v>21</v>
      </c>
      <c r="C197" s="51" t="s">
        <v>9</v>
      </c>
      <c r="D197" s="52" t="s">
        <v>143</v>
      </c>
      <c r="E197" s="51"/>
      <c r="F197" s="53">
        <f>F198</f>
        <v>94000</v>
      </c>
    </row>
    <row r="198" spans="1:6" s="29" customFormat="1" ht="19.5" customHeight="1">
      <c r="A198" s="90" t="s">
        <v>64</v>
      </c>
      <c r="B198" s="55" t="s">
        <v>21</v>
      </c>
      <c r="C198" s="55" t="s">
        <v>9</v>
      </c>
      <c r="D198" s="56" t="s">
        <v>143</v>
      </c>
      <c r="E198" s="55" t="s">
        <v>63</v>
      </c>
      <c r="F198" s="53">
        <v>94000</v>
      </c>
    </row>
    <row r="199" spans="1:6" s="29" customFormat="1" ht="16.5" customHeight="1">
      <c r="A199" s="19" t="s">
        <v>53</v>
      </c>
      <c r="B199" s="25" t="s">
        <v>21</v>
      </c>
      <c r="C199" s="25" t="s">
        <v>9</v>
      </c>
      <c r="D199" s="20" t="s">
        <v>129</v>
      </c>
      <c r="E199" s="25"/>
      <c r="F199" s="37">
        <f>+F200</f>
        <v>2700000</v>
      </c>
    </row>
    <row r="200" spans="1:6" s="29" customFormat="1" ht="16.5" customHeight="1">
      <c r="A200" s="84" t="s">
        <v>140</v>
      </c>
      <c r="B200" s="55" t="s">
        <v>21</v>
      </c>
      <c r="C200" s="55" t="s">
        <v>9</v>
      </c>
      <c r="D200" s="56" t="s">
        <v>144</v>
      </c>
      <c r="E200" s="55"/>
      <c r="F200" s="53">
        <f>F201</f>
        <v>2700000</v>
      </c>
    </row>
    <row r="201" spans="1:6" s="29" customFormat="1" ht="16.5" customHeight="1">
      <c r="A201" s="84" t="s">
        <v>74</v>
      </c>
      <c r="B201" s="55" t="s">
        <v>21</v>
      </c>
      <c r="C201" s="55" t="s">
        <v>9</v>
      </c>
      <c r="D201" s="56" t="s">
        <v>145</v>
      </c>
      <c r="E201" s="55"/>
      <c r="F201" s="53">
        <f>F203+F202</f>
        <v>2700000</v>
      </c>
    </row>
    <row r="202" spans="1:6" s="29" customFormat="1" ht="16.5" customHeight="1">
      <c r="A202" s="84" t="s">
        <v>65</v>
      </c>
      <c r="B202" s="55" t="s">
        <v>21</v>
      </c>
      <c r="C202" s="55" t="s">
        <v>9</v>
      </c>
      <c r="D202" s="56" t="s">
        <v>145</v>
      </c>
      <c r="E202" s="55" t="s">
        <v>58</v>
      </c>
      <c r="F202" s="53">
        <v>30000</v>
      </c>
    </row>
    <row r="203" spans="1:6" s="29" customFormat="1" ht="19.5" customHeight="1">
      <c r="A203" s="90" t="s">
        <v>64</v>
      </c>
      <c r="B203" s="55" t="s">
        <v>21</v>
      </c>
      <c r="C203" s="55" t="s">
        <v>9</v>
      </c>
      <c r="D203" s="56" t="s">
        <v>145</v>
      </c>
      <c r="E203" s="55" t="s">
        <v>63</v>
      </c>
      <c r="F203" s="53">
        <v>2670000</v>
      </c>
    </row>
    <row r="204" spans="1:7" s="29" customFormat="1" ht="16.5" customHeight="1">
      <c r="A204" s="19" t="s">
        <v>38</v>
      </c>
      <c r="B204" s="25" t="s">
        <v>21</v>
      </c>
      <c r="C204" s="25" t="s">
        <v>11</v>
      </c>
      <c r="D204" s="20"/>
      <c r="E204" s="25"/>
      <c r="F204" s="37">
        <f>F207</f>
        <v>990426.97</v>
      </c>
      <c r="G204" s="42"/>
    </row>
    <row r="205" spans="1:6" s="29" customFormat="1" ht="16.5" customHeight="1">
      <c r="A205" s="19" t="s">
        <v>122</v>
      </c>
      <c r="B205" s="25" t="s">
        <v>21</v>
      </c>
      <c r="C205" s="25" t="s">
        <v>11</v>
      </c>
      <c r="D205" s="20" t="s">
        <v>121</v>
      </c>
      <c r="E205" s="25"/>
      <c r="F205" s="21">
        <f>F206</f>
        <v>990426.97</v>
      </c>
    </row>
    <row r="206" spans="1:6" s="29" customFormat="1" ht="16.5" customHeight="1">
      <c r="A206" s="84" t="s">
        <v>140</v>
      </c>
      <c r="B206" s="55" t="s">
        <v>21</v>
      </c>
      <c r="C206" s="55" t="s">
        <v>11</v>
      </c>
      <c r="D206" s="56" t="s">
        <v>146</v>
      </c>
      <c r="E206" s="25"/>
      <c r="F206" s="58">
        <f>F207</f>
        <v>990426.97</v>
      </c>
    </row>
    <row r="207" spans="1:6" s="29" customFormat="1" ht="51.75" customHeight="1">
      <c r="A207" s="84" t="s">
        <v>46</v>
      </c>
      <c r="B207" s="55" t="s">
        <v>21</v>
      </c>
      <c r="C207" s="55" t="s">
        <v>11</v>
      </c>
      <c r="D207" s="56" t="s">
        <v>147</v>
      </c>
      <c r="E207" s="55"/>
      <c r="F207" s="58">
        <f>F209+F208</f>
        <v>990426.97</v>
      </c>
    </row>
    <row r="208" spans="1:6" s="29" customFormat="1" ht="33">
      <c r="A208" s="84" t="s">
        <v>65</v>
      </c>
      <c r="B208" s="55" t="s">
        <v>21</v>
      </c>
      <c r="C208" s="55" t="s">
        <v>11</v>
      </c>
      <c r="D208" s="56" t="s">
        <v>147</v>
      </c>
      <c r="E208" s="55" t="s">
        <v>58</v>
      </c>
      <c r="F208" s="58">
        <v>16122.51</v>
      </c>
    </row>
    <row r="209" spans="1:9" s="29" customFormat="1" ht="21" customHeight="1">
      <c r="A209" s="90" t="s">
        <v>64</v>
      </c>
      <c r="B209" s="55" t="s">
        <v>21</v>
      </c>
      <c r="C209" s="55" t="s">
        <v>11</v>
      </c>
      <c r="D209" s="56" t="s">
        <v>147</v>
      </c>
      <c r="E209" s="55" t="s">
        <v>63</v>
      </c>
      <c r="F209" s="58">
        <v>974304.46</v>
      </c>
      <c r="I209" s="41"/>
    </row>
    <row r="210" spans="1:6" s="29" customFormat="1" ht="23.25" customHeight="1">
      <c r="A210" s="87" t="s">
        <v>33</v>
      </c>
      <c r="B210" s="49" t="s">
        <v>34</v>
      </c>
      <c r="C210" s="49" t="s">
        <v>41</v>
      </c>
      <c r="D210" s="49"/>
      <c r="E210" s="49"/>
      <c r="F210" s="50">
        <f>F211</f>
        <v>20000</v>
      </c>
    </row>
    <row r="211" spans="1:9" s="29" customFormat="1" ht="17.25" customHeight="1">
      <c r="A211" s="19" t="s">
        <v>35</v>
      </c>
      <c r="B211" s="25" t="s">
        <v>34</v>
      </c>
      <c r="C211" s="25" t="s">
        <v>7</v>
      </c>
      <c r="D211" s="25"/>
      <c r="E211" s="25"/>
      <c r="F211" s="37">
        <f>F212</f>
        <v>20000</v>
      </c>
      <c r="I211" s="41"/>
    </row>
    <row r="212" spans="1:6" s="29" customFormat="1" ht="16.5" customHeight="1">
      <c r="A212" s="19" t="s">
        <v>52</v>
      </c>
      <c r="B212" s="25" t="s">
        <v>34</v>
      </c>
      <c r="C212" s="25" t="s">
        <v>7</v>
      </c>
      <c r="D212" s="20" t="s">
        <v>132</v>
      </c>
      <c r="E212" s="25"/>
      <c r="F212" s="21">
        <f>F215</f>
        <v>20000</v>
      </c>
    </row>
    <row r="213" spans="1:9" s="29" customFormat="1" ht="16.5" customHeight="1">
      <c r="A213" s="84" t="s">
        <v>94</v>
      </c>
      <c r="B213" s="55" t="s">
        <v>34</v>
      </c>
      <c r="C213" s="55" t="s">
        <v>7</v>
      </c>
      <c r="D213" s="56" t="s">
        <v>133</v>
      </c>
      <c r="E213" s="55"/>
      <c r="F213" s="58">
        <f>F214</f>
        <v>20000</v>
      </c>
      <c r="H213" s="41"/>
      <c r="I213" s="41"/>
    </row>
    <row r="214" spans="1:6" s="29" customFormat="1" ht="16.5" customHeight="1">
      <c r="A214" s="84" t="s">
        <v>80</v>
      </c>
      <c r="B214" s="55" t="s">
        <v>34</v>
      </c>
      <c r="C214" s="55" t="s">
        <v>7</v>
      </c>
      <c r="D214" s="56" t="s">
        <v>148</v>
      </c>
      <c r="E214" s="55"/>
      <c r="F214" s="58">
        <f>F215</f>
        <v>20000</v>
      </c>
    </row>
    <row r="215" spans="1:9" s="29" customFormat="1" ht="33">
      <c r="A215" s="84" t="s">
        <v>65</v>
      </c>
      <c r="B215" s="55" t="s">
        <v>34</v>
      </c>
      <c r="C215" s="55" t="s">
        <v>7</v>
      </c>
      <c r="D215" s="56" t="s">
        <v>148</v>
      </c>
      <c r="E215" s="55" t="s">
        <v>58</v>
      </c>
      <c r="F215" s="53">
        <v>20000</v>
      </c>
      <c r="I215" s="41"/>
    </row>
    <row r="216" spans="1:7" ht="24.75" customHeight="1">
      <c r="A216" s="107" t="s">
        <v>32</v>
      </c>
      <c r="B216" s="108"/>
      <c r="C216" s="108"/>
      <c r="D216" s="108"/>
      <c r="E216" s="109"/>
      <c r="F216" s="18">
        <f>F210+F184+F152+F108+F91+F82+F68+F13+F175</f>
        <v>158380191.37</v>
      </c>
      <c r="G216" s="14"/>
    </row>
    <row r="217" spans="1:10" ht="15.75">
      <c r="A217" s="73"/>
      <c r="B217" s="71"/>
      <c r="C217" s="71"/>
      <c r="D217" s="71"/>
      <c r="E217" s="72"/>
      <c r="F217" s="43"/>
      <c r="H217" s="4"/>
      <c r="I217" s="4"/>
      <c r="J217" s="4"/>
    </row>
    <row r="218" spans="1:10" ht="15.75">
      <c r="A218" s="73"/>
      <c r="B218" s="73"/>
      <c r="C218" s="73"/>
      <c r="D218" s="73"/>
      <c r="E218" s="74"/>
      <c r="F218" s="75"/>
      <c r="H218" s="4"/>
      <c r="I218" s="4"/>
      <c r="J218" s="4"/>
    </row>
    <row r="219" spans="1:6" ht="15.75">
      <c r="A219" s="73"/>
      <c r="B219" s="73"/>
      <c r="C219" s="73"/>
      <c r="D219" s="73"/>
      <c r="E219" s="74"/>
      <c r="F219" s="76"/>
    </row>
    <row r="220" spans="1:6" ht="15">
      <c r="A220" s="77"/>
      <c r="B220" s="77"/>
      <c r="C220" s="77"/>
      <c r="D220" s="77"/>
      <c r="E220" s="78"/>
      <c r="F220" s="79"/>
    </row>
    <row r="221" spans="1:6" ht="15">
      <c r="A221" s="77"/>
      <c r="B221" s="77"/>
      <c r="C221" s="77"/>
      <c r="D221" s="77"/>
      <c r="E221" s="78"/>
      <c r="F221" s="79"/>
    </row>
    <row r="222" spans="1:6" ht="15">
      <c r="A222" s="77"/>
      <c r="B222" s="77"/>
      <c r="C222" s="77"/>
      <c r="D222" s="77"/>
      <c r="E222" s="78"/>
      <c r="F222" s="79"/>
    </row>
    <row r="223" spans="1:6" ht="15">
      <c r="A223" s="77"/>
      <c r="B223" s="77"/>
      <c r="C223" s="77"/>
      <c r="D223" s="77"/>
      <c r="E223" s="78"/>
      <c r="F223" s="79"/>
    </row>
    <row r="224" spans="1:6" ht="15">
      <c r="A224" s="77"/>
      <c r="B224" s="77"/>
      <c r="C224" s="77"/>
      <c r="D224" s="77"/>
      <c r="E224" s="78"/>
      <c r="F224" s="78"/>
    </row>
    <row r="225" spans="1:6" ht="15">
      <c r="A225" s="77"/>
      <c r="B225" s="77"/>
      <c r="C225" s="77"/>
      <c r="D225" s="77"/>
      <c r="E225" s="98"/>
      <c r="F225" s="98"/>
    </row>
  </sheetData>
  <sheetProtection/>
  <mergeCells count="15">
    <mergeCell ref="A8:F8"/>
    <mergeCell ref="C1:F1"/>
    <mergeCell ref="C2:F2"/>
    <mergeCell ref="C3:F3"/>
    <mergeCell ref="C4:F4"/>
    <mergeCell ref="C5:F5"/>
    <mergeCell ref="C6:F6"/>
    <mergeCell ref="E225:F225"/>
    <mergeCell ref="A10:A11"/>
    <mergeCell ref="F10:F11"/>
    <mergeCell ref="E10:E11"/>
    <mergeCell ref="D10:D11"/>
    <mergeCell ref="C10:C11"/>
    <mergeCell ref="B10:B11"/>
    <mergeCell ref="A216:E21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Руководитель</cp:lastModifiedBy>
  <cp:lastPrinted>2019-10-22T05:48:19Z</cp:lastPrinted>
  <dcterms:created xsi:type="dcterms:W3CDTF">1996-10-08T23:32:33Z</dcterms:created>
  <dcterms:modified xsi:type="dcterms:W3CDTF">2022-10-31T06:46:19Z</dcterms:modified>
  <cp:category/>
  <cp:version/>
  <cp:contentType/>
  <cp:contentStatus/>
</cp:coreProperties>
</file>