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" sheetId="1" r:id="rId1"/>
  </sheets>
  <definedNames>
    <definedName name="_xlnm.Print_Area" localSheetId="0">'доходы'!$A$1:$E$50</definedName>
  </definedNames>
  <calcPr fullCalcOnLoad="1"/>
</workbook>
</file>

<file path=xl/sharedStrings.xml><?xml version="1.0" encoding="utf-8"?>
<sst xmlns="http://schemas.openxmlformats.org/spreadsheetml/2006/main" count="78" uniqueCount="77">
  <si>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</si>
  <si>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</si>
  <si>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</si>
  <si>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</si>
  <si>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</si>
  <si>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</si>
  <si>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</si>
  <si>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</si>
  <si>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</si>
  <si>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</si>
  <si>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</si>
  <si>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</si>
  <si>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</si>
  <si>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доходы физических лиц</t>
  </si>
  <si>
    <t>Доходы от использования имущества находящегося в государственной и муниципальной собственности</t>
  </si>
  <si>
    <t>Дотации на выравнивание бюджетной обеспеченность</t>
  </si>
  <si>
    <t>в том числе:</t>
  </si>
  <si>
    <t>План</t>
  </si>
  <si>
    <t>(рублей)</t>
  </si>
  <si>
    <t>Исполнено</t>
  </si>
  <si>
    <t>% исполнения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</si>
  <si>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</si>
  <si>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 С УЧЕТОМ ВОЗВРАТА ОСТАТКОВ СУБСИДИЙ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</si>
  <si>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</si>
  <si>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</si>
  <si>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</si>
  <si>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НАЛОГИ НА ИМУЩЕСТВО</t>
  </si>
  <si>
    <t>Налог на имущество физических лиц взимаемый по ставкам применяемым к объектам налогообложения расположенным в границах городских округов</t>
  </si>
  <si>
    <t>Прочие доходы от компенсации затрат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</si>
  <si>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</si>
  <si>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Единый налог на вмененный доход для отдельных видов деятельности за налоговые периоды, истекшие до 1 января 2011 года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</si>
  <si>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</si>
  <si>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</si>
  <si>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 xml:space="preserve">ДОХОДЫ ОТ ОКАЗАНИЯ ПЛАТНЫХ УСЛУГ И КОМПЕНСАЦИЯ ЗАТРАТ ГОСУДАРСТВА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</si>
  <si>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муниципальных, автономных учреждений)</t>
  </si>
  <si>
    <t>000 1 11 05034 04 0000 120</t>
  </si>
  <si>
    <t>000 1 11 07014 04 0000 120</t>
  </si>
  <si>
    <t>000 1 11 00000 00 0000 000</t>
  </si>
  <si>
    <t>000 1 12 00000 00 0000 000</t>
  </si>
  <si>
    <t>000 1 12 01000 01 0000 120</t>
  </si>
  <si>
    <t>000 1 13 00000 00 0000 000</t>
  </si>
  <si>
    <t>000 1 13 02994 04 0000 120</t>
  </si>
  <si>
    <t>000 1 16 00000 00 0000 000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</si>
  <si>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</si>
  <si>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</si>
  <si>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000 1 16 90040 04 0000 140</t>
  </si>
  <si>
    <t>000 1 17 00000 00 0000 000</t>
  </si>
  <si>
    <t>000 1 17 05040 04 0000 180</t>
  </si>
  <si>
    <t>000 2 00 00000 00 0000 000</t>
  </si>
  <si>
    <t>000 2 02 01001 04 0000 151</t>
  </si>
  <si>
    <t>000 2 02 03024 04 0000 151</t>
  </si>
  <si>
    <t>000 2 19 04000 04 0000 151</t>
  </si>
  <si>
    <t>Прочие субвенции бюджетам городских округов</t>
  </si>
  <si>
    <t>000 2 02 03999 04 0000 151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</si>
  <si>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</si>
  <si>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бюджетамгородских округов на выполнение передаваемых полномочий субъектов Российской Федерации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</si>
  <si>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</si>
  <si>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Субвенции на осуществление государственных полномочий по формированию торгового реестра</t>
  </si>
  <si>
    <t xml:space="preserve">Субвенции на осуществление государственных полномочий в сфере административных правонарушений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</si>
  <si>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</si>
  <si>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>Прочие субсидии бюджетам городских округов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</si>
  <si>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</si>
  <si>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</si>
  <si>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</si>
  <si>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</si>
  <si>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</si>
  <si>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000 1 05 00000 00 0000 000</t>
  </si>
  <si>
    <t>000 1 05 02010 02 0000 110</t>
  </si>
  <si>
    <t>000 1 05 02020 02 0000 110</t>
  </si>
  <si>
    <t>000 1 06 00000 00 0000 000</t>
  </si>
  <si>
    <t>000 1 06 01020 04 0000 110</t>
  </si>
  <si>
    <t>000 1 06 06012 04 0000 110</t>
  </si>
  <si>
    <t>Отчет об исполнении бюджета МО ГО "Новая Земля" по кодам видов доходов, подвидов доходов, классификации операций сектора государственного управления, относящихся к доходам бюджетов за 2014 год</t>
  </si>
  <si>
    <t>Приложение №1</t>
  </si>
  <si>
    <t xml:space="preserve">к решению Совета депутатов </t>
  </si>
  <si>
    <t>МО ГО "Новая Земля"</t>
  </si>
  <si>
    <t>от 29.04.2015 № 204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</si>
</sst>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4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/>
    </xf>
    <xf numFmtId="177" fontId="7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workbookViewId="0" topLeftCell="A1">
      <selection activeCell="D4" sqref="D4:E4"/>
    </sheetView>
  </sheetViews>
  <sheetFormatPr defaultColWidth="9.140625" defaultRowHeight="12.75"/>
  <cols>
    <col min="1" max="1" width="48.7109375" style="1" customWidth="1"/>
    <col min="2" max="2" width="24.7109375" style="1" customWidth="1"/>
    <col min="3" max="3" width="18.140625" style="3" customWidth="1"/>
    <col min="4" max="4" width="16.421875" style="3" customWidth="1"/>
    <col min="5" max="5" width="17.28125" style="3" customWidth="1"/>
    <col min="6" max="6" width="9.140625" style="1" customWidth="1"/>
    <col min="7" max="7" width="16.8515625" style="1" customWidth="1"/>
    <col min="8" max="16384" width="9.140625" style="1" customWidth="1"/>
  </cols>
  <sheetData>
    <row r="1" spans="4:5" ht="12.75">
      <c r="D1" s="32" t="s">
        <v>73</v>
      </c>
      <c r="E1" s="32"/>
    </row>
    <row r="2" spans="4:5" ht="12.75">
      <c r="D2" s="32" t="s">
        <v>74</v>
      </c>
      <c r="E2" s="32"/>
    </row>
    <row r="3" spans="4:5" ht="12.75">
      <c r="D3" s="32" t="s">
        <v>75</v>
      </c>
      <c r="E3" s="32"/>
    </row>
    <row r="4" spans="4:5" ht="12.75">
      <c r="D4" s="32" t="s">
        <v>76</v>
      </c>
      <c r="E4" s="32"/>
    </row>
    <row r="5" spans="1:11" ht="13.5" customHeight="1">
      <c r="A5" s="7"/>
      <c r="B5" s="7"/>
      <c r="C5" s="7"/>
      <c r="D5" s="7"/>
      <c r="E5" s="7"/>
      <c r="F5" s="4"/>
      <c r="G5" s="4"/>
      <c r="H5" s="4"/>
      <c r="I5" s="4"/>
      <c r="J5" s="4"/>
      <c r="K5" s="4"/>
    </row>
    <row r="6" spans="1:5" ht="37.5" customHeight="1">
      <c r="A6" s="31" t="s">
        <v>72</v>
      </c>
      <c r="B6" s="31"/>
      <c r="C6" s="31"/>
      <c r="D6" s="31"/>
      <c r="E6" s="31"/>
    </row>
    <row r="7" spans="1:5" ht="18" customHeight="1">
      <c r="A7" s="8"/>
      <c r="B7" s="8"/>
      <c r="C7" s="9"/>
      <c r="D7" s="9"/>
      <c r="E7" s="9"/>
    </row>
    <row r="8" spans="1:5" ht="12.75" customHeight="1">
      <c r="A8" s="10"/>
      <c r="B8" s="8"/>
      <c r="C8" s="9"/>
      <c r="D8" s="9"/>
      <c r="E8" s="9" t="s">
        <v>18</v>
      </c>
    </row>
    <row r="9" spans="1:5" ht="33.75" customHeight="1">
      <c r="A9" s="6" t="s">
        <v>0</v>
      </c>
      <c r="B9" s="6" t="s">
        <v>1</v>
      </c>
      <c r="C9" s="6" t="s">
        <v>17</v>
      </c>
      <c r="D9" s="6" t="s">
        <v>19</v>
      </c>
      <c r="E9" s="6" t="s">
        <v>20</v>
      </c>
    </row>
    <row r="10" spans="1:5" ht="13.5">
      <c r="A10" s="11">
        <v>1</v>
      </c>
      <c r="B10" s="11">
        <v>2</v>
      </c>
      <c r="C10" s="11">
        <v>3</v>
      </c>
      <c r="D10" s="11">
        <v>3</v>
      </c>
      <c r="E10" s="11">
        <v>3</v>
      </c>
    </row>
    <row r="11" spans="1:5" ht="18.75" customHeight="1">
      <c r="A11" s="12" t="s">
        <v>11</v>
      </c>
      <c r="B11" s="13" t="s">
        <v>61</v>
      </c>
      <c r="C11" s="14">
        <f>C13+C17+C27+C34+C31+C24+C21+C29</f>
        <v>86558883.67</v>
      </c>
      <c r="D11" s="14">
        <f>D13+D17+D27+D34+D31+D24+D21+D29</f>
        <v>81157869.52999999</v>
      </c>
      <c r="E11" s="15">
        <f>D11/C11*100</f>
        <v>93.76030060578066</v>
      </c>
    </row>
    <row r="12" spans="1:5" ht="13.5" customHeight="1">
      <c r="A12" s="16"/>
      <c r="B12" s="13"/>
      <c r="C12" s="14"/>
      <c r="D12" s="14"/>
      <c r="E12" s="15"/>
    </row>
    <row r="13" spans="1:5" ht="19.5" customHeight="1">
      <c r="A13" s="16" t="s">
        <v>2</v>
      </c>
      <c r="B13" s="13" t="s">
        <v>62</v>
      </c>
      <c r="C13" s="14">
        <f>C14</f>
        <v>84912450</v>
      </c>
      <c r="D13" s="14">
        <f>D14</f>
        <v>79900631.74</v>
      </c>
      <c r="E13" s="15">
        <f>D13/C13*100</f>
        <v>94.09766381726118</v>
      </c>
    </row>
    <row r="14" spans="1:5" ht="19.5" customHeight="1">
      <c r="A14" s="17" t="s">
        <v>13</v>
      </c>
      <c r="B14" s="18" t="s">
        <v>63</v>
      </c>
      <c r="C14" s="19">
        <f>C15</f>
        <v>84912450</v>
      </c>
      <c r="D14" s="19">
        <f>D15+D16</f>
        <v>79900631.74</v>
      </c>
      <c r="E14" s="20"/>
    </row>
    <row r="15" spans="1:5" ht="87" customHeight="1">
      <c r="A15" s="17" t="s">
        <v>29</v>
      </c>
      <c r="B15" s="18" t="s">
        <v>64</v>
      </c>
      <c r="C15" s="19">
        <v>84912450</v>
      </c>
      <c r="D15" s="19">
        <v>79869259.88</v>
      </c>
      <c r="E15" s="20"/>
    </row>
    <row r="16" spans="1:5" ht="60" customHeight="1">
      <c r="A16" s="17" t="s">
        <v>24</v>
      </c>
      <c r="B16" s="18" t="s">
        <v>65</v>
      </c>
      <c r="C16" s="19">
        <v>0</v>
      </c>
      <c r="D16" s="19">
        <v>31371.86</v>
      </c>
      <c r="E16" s="20"/>
    </row>
    <row r="17" spans="1:5" ht="19.5" customHeight="1">
      <c r="A17" s="16" t="s">
        <v>3</v>
      </c>
      <c r="B17" s="13" t="s">
        <v>66</v>
      </c>
      <c r="C17" s="14">
        <f>C18+C20</f>
        <v>311400</v>
      </c>
      <c r="D17" s="14">
        <f>D18+D20</f>
        <v>103700.07</v>
      </c>
      <c r="E17" s="15">
        <f>D17/C17*100</f>
        <v>33.301242774566475</v>
      </c>
    </row>
    <row r="18" spans="1:5" ht="36.75" customHeight="1">
      <c r="A18" s="17" t="s">
        <v>4</v>
      </c>
      <c r="B18" s="18" t="s">
        <v>67</v>
      </c>
      <c r="C18" s="19">
        <v>311400</v>
      </c>
      <c r="D18" s="19">
        <v>103250.07</v>
      </c>
      <c r="E18" s="15"/>
    </row>
    <row r="19" spans="1:5" ht="36" customHeight="1" hidden="1">
      <c r="A19" s="17"/>
      <c r="B19" s="18"/>
      <c r="C19" s="19"/>
      <c r="D19" s="19"/>
      <c r="E19" s="15" t="e">
        <f>D19/C19*100</f>
        <v>#DIV/0!</v>
      </c>
    </row>
    <row r="20" spans="1:5" ht="42.75" customHeight="1">
      <c r="A20" s="17" t="s">
        <v>30</v>
      </c>
      <c r="B20" s="18" t="s">
        <v>68</v>
      </c>
      <c r="C20" s="19">
        <v>0</v>
      </c>
      <c r="D20" s="19">
        <v>450</v>
      </c>
      <c r="E20" s="15"/>
    </row>
    <row r="21" spans="1:5" ht="19.5" customHeight="1">
      <c r="A21" s="16" t="s">
        <v>26</v>
      </c>
      <c r="B21" s="13" t="s">
        <v>69</v>
      </c>
      <c r="C21" s="14">
        <f>C23</f>
        <v>200131.66</v>
      </c>
      <c r="D21" s="14">
        <f>D23+D22</f>
        <v>150198.83</v>
      </c>
      <c r="E21" s="15">
        <f>D21/C21*100</f>
        <v>75.05000957869434</v>
      </c>
    </row>
    <row r="22" spans="1:5" ht="43.5" customHeight="1">
      <c r="A22" s="17" t="s">
        <v>27</v>
      </c>
      <c r="B22" s="18" t="s">
        <v>70</v>
      </c>
      <c r="C22" s="19">
        <v>0</v>
      </c>
      <c r="D22" s="19">
        <v>100</v>
      </c>
      <c r="E22" s="20"/>
    </row>
    <row r="23" spans="1:5" ht="84" customHeight="1">
      <c r="A23" s="17" t="s">
        <v>25</v>
      </c>
      <c r="B23" s="18" t="s">
        <v>71</v>
      </c>
      <c r="C23" s="19">
        <v>200131.66</v>
      </c>
      <c r="D23" s="21">
        <v>150098.83</v>
      </c>
      <c r="E23" s="20"/>
    </row>
    <row r="24" spans="1:5" ht="44.25" customHeight="1">
      <c r="A24" s="16" t="s">
        <v>14</v>
      </c>
      <c r="B24" s="13" t="s">
        <v>37</v>
      </c>
      <c r="C24" s="14">
        <f>C25+C26</f>
        <v>252052.01</v>
      </c>
      <c r="D24" s="14">
        <f>D25+D26</f>
        <v>252052.01</v>
      </c>
      <c r="E24" s="15">
        <f>D24/C24*100</f>
        <v>100</v>
      </c>
    </row>
    <row r="25" spans="1:5" ht="72" customHeight="1">
      <c r="A25" s="17" t="s">
        <v>34</v>
      </c>
      <c r="B25" s="18" t="s">
        <v>35</v>
      </c>
      <c r="C25" s="19">
        <v>207872.46</v>
      </c>
      <c r="D25" s="19">
        <v>207872.46</v>
      </c>
      <c r="E25" s="20"/>
    </row>
    <row r="26" spans="1:5" ht="60" customHeight="1">
      <c r="A26" s="17" t="s">
        <v>31</v>
      </c>
      <c r="B26" s="18" t="s">
        <v>36</v>
      </c>
      <c r="C26" s="19">
        <v>44179.55</v>
      </c>
      <c r="D26" s="19">
        <v>44179.55</v>
      </c>
      <c r="E26" s="20"/>
    </row>
    <row r="27" spans="1:5" ht="33" customHeight="1">
      <c r="A27" s="22" t="s">
        <v>5</v>
      </c>
      <c r="B27" s="23" t="s">
        <v>38</v>
      </c>
      <c r="C27" s="24">
        <f>SUM(C28:C28)</f>
        <v>20000</v>
      </c>
      <c r="D27" s="24">
        <f>D28</f>
        <v>23072.46</v>
      </c>
      <c r="E27" s="25">
        <f>D27/C27*100</f>
        <v>115.3623</v>
      </c>
    </row>
    <row r="28" spans="1:5" ht="30" customHeight="1">
      <c r="A28" s="26" t="s">
        <v>32</v>
      </c>
      <c r="B28" s="27" t="s">
        <v>39</v>
      </c>
      <c r="C28" s="21">
        <v>20000</v>
      </c>
      <c r="D28" s="21">
        <v>23072.46</v>
      </c>
      <c r="E28" s="28"/>
    </row>
    <row r="29" spans="1:5" ht="33" customHeight="1">
      <c r="A29" s="22" t="s">
        <v>33</v>
      </c>
      <c r="B29" s="23" t="s">
        <v>40</v>
      </c>
      <c r="C29" s="24">
        <f>SUM(C30:C30)</f>
        <v>642850</v>
      </c>
      <c r="D29" s="24">
        <f>D30</f>
        <v>545319.42</v>
      </c>
      <c r="E29" s="25">
        <f>D29/C29*100</f>
        <v>84.82840787119858</v>
      </c>
    </row>
    <row r="30" spans="1:5" ht="30" customHeight="1">
      <c r="A30" s="26" t="s">
        <v>28</v>
      </c>
      <c r="B30" s="27" t="s">
        <v>41</v>
      </c>
      <c r="C30" s="21">
        <v>642850</v>
      </c>
      <c r="D30" s="21">
        <v>545319.42</v>
      </c>
      <c r="E30" s="28"/>
    </row>
    <row r="31" spans="1:5" ht="31.5" customHeight="1">
      <c r="A31" s="16" t="s">
        <v>6</v>
      </c>
      <c r="B31" s="13" t="s">
        <v>42</v>
      </c>
      <c r="C31" s="14">
        <f>C33+C32</f>
        <v>101000</v>
      </c>
      <c r="D31" s="14">
        <f>D33+D32</f>
        <v>100550</v>
      </c>
      <c r="E31" s="15">
        <f>D31/C31*100</f>
        <v>99.55445544554455</v>
      </c>
    </row>
    <row r="32" spans="1:5" ht="84" customHeight="1">
      <c r="A32" s="29" t="s">
        <v>44</v>
      </c>
      <c r="B32" s="30" t="s">
        <v>43</v>
      </c>
      <c r="C32" s="19">
        <v>1000</v>
      </c>
      <c r="D32" s="19">
        <v>550</v>
      </c>
      <c r="E32" s="20"/>
    </row>
    <row r="33" spans="1:5" ht="44.25" customHeight="1">
      <c r="A33" s="29" t="s">
        <v>12</v>
      </c>
      <c r="B33" s="30" t="s">
        <v>45</v>
      </c>
      <c r="C33" s="19">
        <v>100000</v>
      </c>
      <c r="D33" s="19">
        <v>100000</v>
      </c>
      <c r="E33" s="20"/>
    </row>
    <row r="34" spans="1:5" ht="13.5" customHeight="1">
      <c r="A34" s="16" t="s">
        <v>7</v>
      </c>
      <c r="B34" s="13" t="s">
        <v>46</v>
      </c>
      <c r="C34" s="14">
        <f>C35</f>
        <v>119000</v>
      </c>
      <c r="D34" s="14">
        <f>D35</f>
        <v>82345</v>
      </c>
      <c r="E34" s="15">
        <f>D34/C34*100</f>
        <v>69.19747899159664</v>
      </c>
    </row>
    <row r="35" spans="1:5" ht="27">
      <c r="A35" s="17" t="s">
        <v>8</v>
      </c>
      <c r="B35" s="18" t="s">
        <v>47</v>
      </c>
      <c r="C35" s="19">
        <v>119000</v>
      </c>
      <c r="D35" s="19">
        <v>82345</v>
      </c>
      <c r="E35" s="20"/>
    </row>
    <row r="36" spans="1:5" ht="13.5">
      <c r="A36" s="16" t="s">
        <v>9</v>
      </c>
      <c r="B36" s="13" t="s">
        <v>48</v>
      </c>
      <c r="C36" s="14">
        <f>C37+C38+C39+C40+C47</f>
        <v>7929400</v>
      </c>
      <c r="D36" s="14">
        <f>D37+D38+D39+D40+D47</f>
        <v>7929400</v>
      </c>
      <c r="E36" s="15">
        <f>D36/C36*100</f>
        <v>100</v>
      </c>
    </row>
    <row r="37" spans="1:5" ht="33" customHeight="1">
      <c r="A37" s="17" t="s">
        <v>15</v>
      </c>
      <c r="B37" s="18" t="s">
        <v>49</v>
      </c>
      <c r="C37" s="14">
        <v>692200</v>
      </c>
      <c r="D37" s="14">
        <v>692200</v>
      </c>
      <c r="E37" s="15">
        <f>D37/C37*100</f>
        <v>100</v>
      </c>
    </row>
    <row r="38" spans="1:5" ht="13.5">
      <c r="A38" s="17" t="s">
        <v>52</v>
      </c>
      <c r="B38" s="18" t="s">
        <v>53</v>
      </c>
      <c r="C38" s="14">
        <v>4600000</v>
      </c>
      <c r="D38" s="14">
        <v>4600000</v>
      </c>
      <c r="E38" s="15">
        <f>D38/C38*100</f>
        <v>100</v>
      </c>
    </row>
    <row r="39" spans="1:6" ht="85.5" customHeight="1">
      <c r="A39" s="17" t="s">
        <v>54</v>
      </c>
      <c r="B39" s="18" t="s">
        <v>50</v>
      </c>
      <c r="C39" s="14">
        <v>681700</v>
      </c>
      <c r="D39" s="14">
        <v>681700</v>
      </c>
      <c r="E39" s="15">
        <f>D39/C39*100</f>
        <v>100</v>
      </c>
      <c r="F39" s="3">
        <v>212900</v>
      </c>
    </row>
    <row r="40" spans="1:5" ht="41.25">
      <c r="A40" s="17" t="s">
        <v>55</v>
      </c>
      <c r="B40" s="18" t="s">
        <v>50</v>
      </c>
      <c r="C40" s="14">
        <f>C42+C43+C44+C45+C46</f>
        <v>1705500</v>
      </c>
      <c r="D40" s="14">
        <f>D42+D43+D44+D45+D46</f>
        <v>1705500</v>
      </c>
      <c r="E40" s="15">
        <f>D40/C40*100</f>
        <v>100</v>
      </c>
    </row>
    <row r="41" spans="1:5" ht="13.5">
      <c r="A41" s="17" t="s">
        <v>16</v>
      </c>
      <c r="B41" s="18"/>
      <c r="C41" s="14"/>
      <c r="D41" s="14"/>
      <c r="E41" s="15"/>
    </row>
    <row r="42" spans="1:5" ht="69">
      <c r="A42" s="17" t="s">
        <v>56</v>
      </c>
      <c r="B42" s="18"/>
      <c r="C42" s="19">
        <v>5000</v>
      </c>
      <c r="D42" s="19">
        <v>5000</v>
      </c>
      <c r="E42" s="20">
        <f aca="true" t="shared" si="0" ref="E42:E50">D42/C42*100</f>
        <v>100</v>
      </c>
    </row>
    <row r="43" spans="1:5" ht="27">
      <c r="A43" s="17" t="s">
        <v>57</v>
      </c>
      <c r="B43" s="18"/>
      <c r="C43" s="19">
        <v>25000</v>
      </c>
      <c r="D43" s="19">
        <v>25000</v>
      </c>
      <c r="E43" s="20">
        <f t="shared" si="0"/>
        <v>100</v>
      </c>
    </row>
    <row r="44" spans="1:7" ht="44.25" customHeight="1">
      <c r="A44" s="17" t="s">
        <v>23</v>
      </c>
      <c r="B44" s="18"/>
      <c r="C44" s="19">
        <v>812700</v>
      </c>
      <c r="D44" s="19">
        <v>812700</v>
      </c>
      <c r="E44" s="20">
        <f t="shared" si="0"/>
        <v>100</v>
      </c>
      <c r="G44" s="2"/>
    </row>
    <row r="45" spans="1:5" ht="42" customHeight="1">
      <c r="A45" s="17" t="s">
        <v>58</v>
      </c>
      <c r="B45" s="18"/>
      <c r="C45" s="19">
        <v>456400</v>
      </c>
      <c r="D45" s="19">
        <v>456400</v>
      </c>
      <c r="E45" s="20">
        <f t="shared" si="0"/>
        <v>100</v>
      </c>
    </row>
    <row r="46" spans="1:5" ht="45.75" customHeight="1">
      <c r="A46" s="17" t="s">
        <v>59</v>
      </c>
      <c r="B46" s="18"/>
      <c r="C46" s="19">
        <v>406400</v>
      </c>
      <c r="D46" s="19">
        <v>406400</v>
      </c>
      <c r="E46" s="20">
        <f t="shared" si="0"/>
        <v>100</v>
      </c>
    </row>
    <row r="47" spans="1:5" ht="24" customHeight="1">
      <c r="A47" s="17" t="s">
        <v>60</v>
      </c>
      <c r="B47" s="18"/>
      <c r="C47" s="14">
        <v>250000</v>
      </c>
      <c r="D47" s="14">
        <v>250000</v>
      </c>
      <c r="E47" s="20">
        <f t="shared" si="0"/>
        <v>100</v>
      </c>
    </row>
    <row r="48" spans="1:5" ht="54.75">
      <c r="A48" s="16" t="s">
        <v>21</v>
      </c>
      <c r="B48" s="13" t="s">
        <v>51</v>
      </c>
      <c r="C48" s="14">
        <v>-2161181.39</v>
      </c>
      <c r="D48" s="14">
        <v>-2161181.39</v>
      </c>
      <c r="E48" s="15">
        <f t="shared" si="0"/>
        <v>100</v>
      </c>
    </row>
    <row r="49" spans="1:5" ht="13.5">
      <c r="A49" s="16" t="s">
        <v>10</v>
      </c>
      <c r="B49" s="13"/>
      <c r="C49" s="14">
        <f>C11+C36</f>
        <v>94488283.67</v>
      </c>
      <c r="D49" s="14">
        <f>D11+D36</f>
        <v>89087269.52999999</v>
      </c>
      <c r="E49" s="15">
        <f t="shared" si="0"/>
        <v>94.28393243032856</v>
      </c>
    </row>
    <row r="50" spans="1:5" ht="27">
      <c r="A50" s="16" t="s">
        <v>22</v>
      </c>
      <c r="B50" s="13"/>
      <c r="C50" s="14">
        <f>C49+C48</f>
        <v>92327102.28</v>
      </c>
      <c r="D50" s="14">
        <f>D49+D48</f>
        <v>86926088.13999999</v>
      </c>
      <c r="E50" s="15">
        <f t="shared" si="0"/>
        <v>94.1501314276924</v>
      </c>
    </row>
    <row r="54" spans="1:2" ht="12.75">
      <c r="A54" s="3"/>
      <c r="B54" s="2"/>
    </row>
    <row r="55" spans="1:2" ht="12.75">
      <c r="A55" s="3"/>
      <c r="B55" s="2"/>
    </row>
    <row r="56" ht="12.75">
      <c r="B56" s="2"/>
    </row>
    <row r="57" ht="12.75">
      <c r="B57" s="2"/>
    </row>
    <row r="58" spans="2:5" ht="13.5">
      <c r="B58" s="2"/>
      <c r="C58" s="5"/>
      <c r="D58" s="5"/>
      <c r="E58" s="5"/>
    </row>
    <row r="59" ht="12.75">
      <c r="B59" s="2"/>
    </row>
  </sheetData>
  <sheetProtection/>
  <mergeCells count="5">
    <mergeCell ref="A6:E6"/>
    <mergeCell ref="D2:E2"/>
    <mergeCell ref="D1:E1"/>
    <mergeCell ref="D3:E3"/>
    <mergeCell ref="D4:E4"/>
  </mergeCells>
  <printOptions/>
  <pageMargins left="0.75" right="0.23" top="1" bottom="0.47" header="0.5" footer="0.5"/>
  <pageSetup horizontalDpi="600" verticalDpi="600" orientation="portrait" paperSize="9" scale="70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Россия</cp:lastModifiedBy>
  <cp:lastPrinted>2015-04-15T10:53:43Z</cp:lastPrinted>
  <dcterms:created xsi:type="dcterms:W3CDTF">1996-10-08T23:32:33Z</dcterms:created>
  <dcterms:modified xsi:type="dcterms:W3CDTF">2015-04-23T12:15:42Z</dcterms:modified>
  <cp:category/>
  <cp:version/>
  <cp:contentType/>
  <cp:contentStatus/>
</cp:coreProperties>
</file>