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788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<sst xmlns="http://schemas.openxmlformats.org/spreadsheetml/2006/main" count="120" uniqueCount="115">
  <si>
    <t>Наименование</t>
  </si>
  <si>
    <t>Код доходов</t>
  </si>
  <si>
    <t>НАЛОГИ НА ПРИБЫЛЬ, ДОХОДЫ</t>
  </si>
  <si>
    <t>НАЛОГИ НА СОВОКУПНЫЙ ДОХОД</t>
  </si>
  <si>
    <t>ПЛАТЕЖИ ПРИ ПОЛЬЗОВАНИИ ПРИРОДНЫМИ РЕСУРСАМИ</t>
  </si>
  <si>
    <t>ШТРАФЫ, САНКЦИИ, ВОЗМЕЩЕНИЕ УЩЕРБА</t>
  </si>
  <si>
    <t>БЕЗВОЗМЕЗДНЫЕ ПОСТУПЛЕНИЯ</t>
  </si>
  <si>
    <t>ВСЕГО ДОХОДОВ</t>
  </si>
  <si>
    <t>НАЛОГОВЫЕ И НЕНАЛОГОВЫЕ ДОХОДЫ</t>
  </si>
  <si>
    <t>Налог на доходы физических лиц</t>
  </si>
  <si>
    <t>Доходы от использования имущества находящегося в государственной и муниципальной собственности</t>
  </si>
  <si>
    <t>в том числе:</t>
  </si>
  <si>
    <t>% исполнения</t>
  </si>
  <si>
    <t>НАЛОГИ НА ИМУЩЕСТВО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</si>
  <si>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</si>
  <si>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</si>
  <si>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</si>
  <si>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000 1 11 00000 00 0000 000</t>
  </si>
  <si>
    <t>000 1 12 00000 00 0000 000</t>
  </si>
  <si>
    <t>000 1 16 00000 00 0000 000</t>
  </si>
  <si>
    <t>000 2 00 00000 00 0000 000</t>
  </si>
  <si>
    <t>Прочие субвенции бюджетам городских округов</t>
  </si>
  <si>
    <t>Субвенции на осуществление государственных полномочий по формированию торгового реестра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</si>
  <si>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</si>
  <si>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</si>
  <si>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</si>
  <si>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</si>
  <si>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</si>
  <si>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000 1 06 00000 00 0000 000</t>
  </si>
  <si>
    <t>Приложение №1</t>
  </si>
  <si>
    <t>Земельный налог с организаций, обладающих земельным участком, расположенным в границах городских округов</t>
  </si>
  <si>
    <t>Субвенции на осуществдление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</si>
  <si>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Субвенции бюджетам городских округов на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</si>
  <si>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Плата за негативное воздействие на окружающую среду</t>
  </si>
  <si>
    <t>Плата за размещение отходов производства</t>
  </si>
  <si>
    <t>Субвенции бюджетам городских округов на выполнение передаваемых полномочий субъектов Российской Федерации</t>
  </si>
  <si>
    <t xml:space="preserve">                                                                                                                                                                                       </t>
  </si>
  <si>
    <t>Единая субвенция бюджетам городских округов</t>
  </si>
  <si>
    <t>000 2 02 39998 04 0000 150</t>
  </si>
  <si>
    <t xml:space="preserve">на осуществление государственных полномочий по организации и осуществлению деятельности по опеке и попечительству
</t>
  </si>
  <si>
    <t xml:space="preserve">на осуществление государственных полномочий по созданию комиссии по делам несовершеннолетних и защите их прав
</t>
  </si>
  <si>
    <t xml:space="preserve"> 000 1 12 0101 001 0000 120</t>
  </si>
  <si>
    <t xml:space="preserve"> 000 1 12 0100 001 0000 120</t>
  </si>
  <si>
    <t xml:space="preserve">Плата за выбросы загрязняющих веществ в атмосферный воздух стационарными объектами </t>
  </si>
  <si>
    <t xml:space="preserve"> 000 2 02 30029 04 0000 150</t>
  </si>
  <si>
    <t xml:space="preserve"> 000 2 02 39999 04 0000 150</t>
  </si>
  <si>
    <t>000 1 06 06032 04 1000 110</t>
  </si>
  <si>
    <t>Бюджетные ассигонования на 2023 г. (сумма), руб.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</si>
  <si>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</si>
  <si>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</si>
  <si>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000 1 01 02030 01 0000 110</t>
  </si>
  <si>
    <t>000 1 01 02080 01 0000 110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</si>
  <si>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</si>
  <si>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</si>
  <si>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000 1 05 01020 01 0000 110</t>
  </si>
  <si>
    <t>000 1 05 01021 01 0000 110</t>
  </si>
  <si>
    <t>Транспортный налог</t>
  </si>
  <si>
    <t>Транспортный налог с физических лиц</t>
  </si>
  <si>
    <t>Земельный налог</t>
  </si>
  <si>
    <t>Земельный налог с организаций</t>
  </si>
  <si>
    <t>000 1 06 04012 02 0000 110</t>
  </si>
  <si>
    <t>000 1 06 06000 00 0000 110</t>
  </si>
  <si>
    <t>000 1 06 06030 00 0000 110</t>
  </si>
  <si>
    <t>000 1 06 04000 02 0000 110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</si>
  <si>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</si>
  <si>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</si>
  <si>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</si>
  <si>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000 1 08 00000 00 0000 000</t>
  </si>
  <si>
    <t>000 1 08 03000 01 0000 110</t>
  </si>
  <si>
    <t>000 1 08 03010 01 0000 110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</si>
  <si>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</si>
  <si>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</si>
  <si>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</si>
  <si>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000 1 11 05000 00 0000 120</t>
  </si>
  <si>
    <t>000 1 11 05030 00 0000 120</t>
  </si>
  <si>
    <t>000 1 11 05034 04 0000 120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</si>
  <si>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</si>
  <si>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</si>
  <si>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000 1 11 07000 00 0000 120</t>
  </si>
  <si>
    <t>000 1 11 07010 00 0000 120</t>
  </si>
  <si>
    <t>Плата за размещение отходов производства и потребления</t>
  </si>
  <si>
    <t>000 1 12 01040 01 0000 120</t>
  </si>
  <si>
    <t xml:space="preserve"> 000 1 1201041 01 0000 120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</si>
  <si>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</si>
  <si>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</si>
  <si>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000 1 161 0120 00 0000 140</t>
  </si>
  <si>
    <t>000 1 16 10129 01 0000 140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</si>
  <si>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</si>
  <si>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(межбюджетных субсидий)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</si>
  <si>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</si>
  <si>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</si>
  <si>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 осуществление государственных полномочий в сфере административных правонарушений</t>
  </si>
  <si>
    <t>Прочие субвенции</t>
  </si>
  <si>
    <t>000 2 02 00000 00 0000 000</t>
  </si>
  <si>
    <t>000 2 02 20000 00 0000 150</t>
  </si>
  <si>
    <t>000 2 02 30000 00 0000 150</t>
  </si>
  <si>
    <t>000 2 02 30024 00 0000 150</t>
  </si>
  <si>
    <t>000 2 02 30024 04 0000 150</t>
  </si>
  <si>
    <t>000 2 02 30029 04 0000 150</t>
  </si>
  <si>
    <t>000 1 05 01000 00 0000 000</t>
  </si>
  <si>
    <t>Налог взимаевмый в связи с применением упрощенной системы налгооблажения</t>
  </si>
  <si>
    <t>000 1 05 04000 02 0000 110</t>
  </si>
  <si>
    <t>Налог взимаевмый в связи с применением патентной системы налогооблажения</t>
  </si>
  <si>
    <t>000 1 05 04010 02 0000 110</t>
  </si>
  <si>
    <t xml:space="preserve"> 000 1 1201070 01 0000 120</t>
  </si>
  <si>
    <t xml:space="preserve">Плата за выбросы загрязняющих веществ,образующихсяпри сжиганияа факельных установках и (или) рассеявинии попутного нефтеного газа в атмосферный воздух стационарными объектами </t>
  </si>
  <si>
    <t>000 2 02 39998 00 0000 150</t>
  </si>
  <si>
    <t xml:space="preserve">000 2 02 39999 00 0000 150  </t>
  </si>
  <si>
    <t>к Постановлению администрации МО ГО "Новая Земля" "Об утверждении  отчета об исполнении местного бюджета МО ГО "Новая Земля" за II квартал 2023 года            от "17" августа 2023 г. № 33</t>
  </si>
  <si>
    <t>Налог взимаевмый  c налогоплатильщиков,выбравших в качестве обьекта налогооблажения доходы</t>
  </si>
  <si>
    <t>000 1 05 01011 01 0000 000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</si>
  <si>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</si>
  <si>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</si>
  <si>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Объем поступления доходов местного бюджета  за II квартал 2023 г.</t>
  </si>
  <si>
    <t>Исполнено           на 01.07.2023 г.   (сумма),руб.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</si>
</sst>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wrapText="1" indent="2"/>
      <protection/>
    </xf>
    <xf numFmtId="49" fontId="32" fillId="0" borderId="2">
      <alignment horizontal="center"/>
      <protection/>
    </xf>
    <xf numFmtId="49" fontId="32" fillId="0" borderId="3">
      <alignment horizont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4" applyNumberFormat="0" applyAlignment="0" applyProtection="0"/>
    <xf numFmtId="0" fontId="34" fillId="27" borderId="5" applyNumberFormat="0" applyAlignment="0" applyProtection="0"/>
    <xf numFmtId="0" fontId="35" fillId="27" borderId="4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28" borderId="10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wrapText="1"/>
    </xf>
    <xf numFmtId="173" fontId="4" fillId="0" borderId="0" xfId="0" applyNumberFormat="1" applyFont="1" applyFill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49" fontId="7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right" vertical="center"/>
    </xf>
    <xf numFmtId="187" fontId="7" fillId="0" borderId="13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right" vertical="center"/>
    </xf>
    <xf numFmtId="187" fontId="6" fillId="0" borderId="13" xfId="0" applyNumberFormat="1" applyFont="1" applyFill="1" applyBorder="1" applyAlignment="1">
      <alignment horizontal="right" vertical="center"/>
    </xf>
    <xf numFmtId="4" fontId="6" fillId="33" borderId="13" xfId="0" applyNumberFormat="1" applyFont="1" applyFill="1" applyBorder="1" applyAlignment="1">
      <alignment horizontal="right" vertical="center"/>
    </xf>
    <xf numFmtId="0" fontId="7" fillId="34" borderId="13" xfId="0" applyFont="1" applyFill="1" applyBorder="1" applyAlignment="1">
      <alignment vertical="center" wrapText="1"/>
    </xf>
    <xf numFmtId="49" fontId="7" fillId="34" borderId="13" xfId="0" applyNumberFormat="1" applyFont="1" applyFill="1" applyBorder="1" applyAlignment="1">
      <alignment horizontal="center" vertical="center"/>
    </xf>
    <xf numFmtId="4" fontId="7" fillId="34" borderId="13" xfId="0" applyNumberFormat="1" applyFont="1" applyFill="1" applyBorder="1" applyAlignment="1">
      <alignment horizontal="right" vertical="center"/>
    </xf>
    <xf numFmtId="187" fontId="7" fillId="34" borderId="13" xfId="0" applyNumberFormat="1" applyFont="1" applyFill="1" applyBorder="1" applyAlignment="1">
      <alignment horizontal="right" vertical="center"/>
    </xf>
    <xf numFmtId="4" fontId="48" fillId="0" borderId="13" xfId="0" applyNumberFormat="1" applyFont="1" applyFill="1" applyBorder="1" applyAlignment="1">
      <alignment horizontal="right" vertical="center"/>
    </xf>
    <xf numFmtId="0" fontId="49" fillId="0" borderId="1" xfId="33" applyNumberFormat="1" applyFont="1" applyAlignment="1" applyProtection="1">
      <alignment wrapText="1"/>
      <protection/>
    </xf>
    <xf numFmtId="0" fontId="50" fillId="0" borderId="1" xfId="33" applyNumberFormat="1" applyFont="1" applyAlignment="1" applyProtection="1">
      <alignment wrapText="1"/>
      <protection/>
    </xf>
    <xf numFmtId="0" fontId="0" fillId="0" borderId="0" xfId="0" applyFont="1" applyFill="1" applyAlignment="1">
      <alignment/>
    </xf>
    <xf numFmtId="49" fontId="50" fillId="0" borderId="3" xfId="35" applyFont="1" applyAlignment="1" applyProtection="1">
      <alignment horizontal="center" vertical="center"/>
      <protection/>
    </xf>
    <xf numFmtId="0" fontId="50" fillId="0" borderId="1" xfId="33" applyNumberFormat="1" applyFont="1" applyAlignment="1" applyProtection="1">
      <alignment horizontal="left" wrapText="1"/>
      <protection/>
    </xf>
    <xf numFmtId="0" fontId="51" fillId="0" borderId="1" xfId="33" applyNumberFormat="1" applyFont="1" applyAlignment="1" applyProtection="1">
      <alignment wrapText="1"/>
      <protection/>
    </xf>
    <xf numFmtId="49" fontId="51" fillId="0" borderId="3" xfId="35" applyFont="1" applyAlignment="1" applyProtection="1">
      <alignment horizontal="center" vertical="center"/>
      <protection/>
    </xf>
    <xf numFmtId="0" fontId="7" fillId="0" borderId="14" xfId="0" applyFont="1" applyFill="1" applyBorder="1" applyAlignment="1">
      <alignment vertical="center" wrapText="1"/>
    </xf>
    <xf numFmtId="49" fontId="50" fillId="0" borderId="15" xfId="35" applyFont="1" applyBorder="1" applyAlignment="1" applyProtection="1">
      <alignment horizontal="center" vertical="center"/>
      <protection/>
    </xf>
    <xf numFmtId="4" fontId="52" fillId="0" borderId="13" xfId="0" applyNumberFormat="1" applyFont="1" applyFill="1" applyBorder="1" applyAlignment="1">
      <alignment horizontal="right" vertical="center"/>
    </xf>
    <xf numFmtId="4" fontId="7" fillId="33" borderId="13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xl44" xfId="34"/>
    <cellStyle name="xl5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view="pageBreakPreview" zoomScaleSheetLayoutView="100" workbookViewId="0" topLeftCell="A1">
      <selection activeCell="D5" sqref="D5"/>
    </sheetView>
  </sheetViews>
  <sheetFormatPr defaultColWidth="9.140625" defaultRowHeight="12.75"/>
  <cols>
    <col min="1" max="1" width="49.421875" style="1" customWidth="1"/>
    <col min="2" max="2" width="29.140625" style="1" customWidth="1"/>
    <col min="3" max="3" width="18.140625" style="3" customWidth="1"/>
    <col min="4" max="4" width="18.57421875" style="3" customWidth="1"/>
    <col min="5" max="5" width="14.57421875" style="3" customWidth="1"/>
    <col min="6" max="6" width="9.140625" style="1" customWidth="1"/>
    <col min="7" max="7" width="16.8515625" style="1" customWidth="1"/>
    <col min="8" max="8" width="9.140625" style="1" customWidth="1"/>
    <col min="9" max="9" width="43.28125" style="1" bestFit="1" customWidth="1"/>
    <col min="10" max="10" width="9.140625" style="1" customWidth="1"/>
    <col min="11" max="11" width="20.140625" style="1" bestFit="1" customWidth="1"/>
    <col min="12" max="16384" width="9.140625" style="1" customWidth="1"/>
  </cols>
  <sheetData>
    <row r="1" spans="1:11" ht="45" customHeight="1">
      <c r="A1" s="7"/>
      <c r="B1" s="7"/>
      <c r="C1" s="7"/>
      <c r="D1" s="41" t="s">
        <v>29</v>
      </c>
      <c r="E1" s="41"/>
      <c r="F1" s="4"/>
      <c r="G1" s="4"/>
      <c r="H1" s="4"/>
      <c r="I1" s="4"/>
      <c r="J1" s="4"/>
      <c r="K1" s="4"/>
    </row>
    <row r="2" spans="1:11" ht="99.75" customHeight="1">
      <c r="A2" s="7"/>
      <c r="B2" s="7"/>
      <c r="C2" s="7"/>
      <c r="D2" s="41" t="s">
        <v>108</v>
      </c>
      <c r="E2" s="41"/>
      <c r="F2" s="4"/>
      <c r="G2" s="4"/>
      <c r="H2" s="4"/>
      <c r="I2" s="4"/>
      <c r="J2" s="4"/>
      <c r="K2" s="4"/>
    </row>
    <row r="3" spans="1:5" ht="37.5" customHeight="1">
      <c r="A3" s="40" t="s">
        <v>113</v>
      </c>
      <c r="B3" s="40"/>
      <c r="C3" s="40"/>
      <c r="D3" s="40"/>
      <c r="E3" s="40"/>
    </row>
    <row r="4" spans="1:5" ht="12.75" customHeight="1">
      <c r="A4" s="10"/>
      <c r="B4" s="8"/>
      <c r="C4" s="9"/>
      <c r="D4" s="9"/>
      <c r="E4" s="9"/>
    </row>
    <row r="5" spans="1:5" ht="69" customHeight="1">
      <c r="A5" s="6" t="s">
        <v>0</v>
      </c>
      <c r="B5" s="6" t="s">
        <v>1</v>
      </c>
      <c r="C5" s="6" t="s">
        <v>47</v>
      </c>
      <c r="D5" s="6" t="s">
        <v>114</v>
      </c>
      <c r="E5" s="6" t="s">
        <v>12</v>
      </c>
    </row>
    <row r="6" spans="1:5" ht="15">
      <c r="A6" s="11">
        <v>1</v>
      </c>
      <c r="B6" s="11">
        <v>2</v>
      </c>
      <c r="C6" s="11">
        <v>3</v>
      </c>
      <c r="D6" s="11">
        <v>3</v>
      </c>
      <c r="E6" s="11">
        <v>3</v>
      </c>
    </row>
    <row r="7" spans="1:5" ht="22.5" customHeight="1">
      <c r="A7" s="12" t="s">
        <v>8</v>
      </c>
      <c r="B7" s="13" t="s">
        <v>23</v>
      </c>
      <c r="C7" s="14">
        <f>C8+C14+C21+C27+C30+C34+C37+C43</f>
        <v>141141086.4</v>
      </c>
      <c r="D7" s="14">
        <f>D8+D14+D21+D37+D27</f>
        <v>57165785.79000001</v>
      </c>
      <c r="E7" s="15">
        <f>D7/C7*100</f>
        <v>40.50258308766993</v>
      </c>
    </row>
    <row r="8" spans="1:5" ht="27" customHeight="1">
      <c r="A8" s="16" t="s">
        <v>2</v>
      </c>
      <c r="B8" s="13" t="s">
        <v>24</v>
      </c>
      <c r="C8" s="14">
        <f>C9</f>
        <v>140535000</v>
      </c>
      <c r="D8" s="14">
        <f>D9</f>
        <v>57054785.44</v>
      </c>
      <c r="E8" s="15">
        <f>D8/C8*100</f>
        <v>40.59827476429359</v>
      </c>
    </row>
    <row r="9" spans="1:5" ht="19.5" customHeight="1">
      <c r="A9" s="17" t="s">
        <v>9</v>
      </c>
      <c r="B9" s="18" t="s">
        <v>25</v>
      </c>
      <c r="C9" s="19">
        <f>C10+C11+C13</f>
        <v>140535000</v>
      </c>
      <c r="D9" s="19">
        <f>+D10+D11+D13+D12</f>
        <v>57054785.44</v>
      </c>
      <c r="E9" s="20">
        <v>0</v>
      </c>
    </row>
    <row r="10" spans="1:5" ht="96" customHeight="1">
      <c r="A10" s="17" t="s">
        <v>14</v>
      </c>
      <c r="B10" s="18" t="s">
        <v>26</v>
      </c>
      <c r="C10" s="19">
        <v>140000000</v>
      </c>
      <c r="D10" s="19">
        <v>57019559.81</v>
      </c>
      <c r="E10" s="20">
        <v>0</v>
      </c>
    </row>
    <row r="11" spans="1:5" ht="70.5" customHeight="1">
      <c r="A11" s="17" t="s">
        <v>48</v>
      </c>
      <c r="B11" s="18" t="s">
        <v>50</v>
      </c>
      <c r="C11" s="19">
        <v>35000</v>
      </c>
      <c r="D11" s="19">
        <v>-87.96</v>
      </c>
      <c r="E11" s="20">
        <v>0</v>
      </c>
    </row>
    <row r="12" spans="1:5" ht="141" customHeight="1">
      <c r="A12" s="17" t="s">
        <v>112</v>
      </c>
      <c r="B12" s="18" t="s">
        <v>111</v>
      </c>
      <c r="C12" s="19">
        <v>0</v>
      </c>
      <c r="D12" s="19">
        <v>4705.58</v>
      </c>
      <c r="E12" s="20"/>
    </row>
    <row r="13" spans="1:5" ht="111.75" customHeight="1">
      <c r="A13" s="17" t="s">
        <v>49</v>
      </c>
      <c r="B13" s="18" t="s">
        <v>51</v>
      </c>
      <c r="C13" s="19">
        <v>500000</v>
      </c>
      <c r="D13" s="19">
        <v>30608.01</v>
      </c>
      <c r="E13" s="20">
        <v>0</v>
      </c>
    </row>
    <row r="14" spans="1:5" ht="19.5" customHeight="1">
      <c r="A14" s="16" t="s">
        <v>3</v>
      </c>
      <c r="B14" s="13" t="s">
        <v>27</v>
      </c>
      <c r="C14" s="14">
        <f>C17</f>
        <v>35000</v>
      </c>
      <c r="D14" s="14">
        <f>D15+D19</f>
        <v>37188.45</v>
      </c>
      <c r="E14" s="15">
        <f aca="true" t="shared" si="0" ref="E14:E37">D14/C14*100</f>
        <v>106.25271428571428</v>
      </c>
    </row>
    <row r="15" spans="1:5" ht="39" customHeight="1">
      <c r="A15" s="17" t="s">
        <v>100</v>
      </c>
      <c r="B15" s="18" t="s">
        <v>99</v>
      </c>
      <c r="C15" s="19">
        <f>C17</f>
        <v>35000</v>
      </c>
      <c r="D15" s="19">
        <f>D17+D16</f>
        <v>45888.45</v>
      </c>
      <c r="E15" s="15">
        <v>0</v>
      </c>
    </row>
    <row r="16" spans="1:5" ht="54.75" customHeight="1">
      <c r="A16" s="17" t="s">
        <v>109</v>
      </c>
      <c r="B16" s="18" t="s">
        <v>110</v>
      </c>
      <c r="C16" s="19">
        <v>0</v>
      </c>
      <c r="D16" s="19">
        <v>745.35</v>
      </c>
      <c r="E16" s="15">
        <v>0</v>
      </c>
    </row>
    <row r="17" spans="1:5" ht="48.75" customHeight="1">
      <c r="A17" s="17" t="s">
        <v>52</v>
      </c>
      <c r="B17" s="18" t="s">
        <v>54</v>
      </c>
      <c r="C17" s="19">
        <v>35000</v>
      </c>
      <c r="D17" s="19">
        <f>D18</f>
        <v>45143.1</v>
      </c>
      <c r="E17" s="15">
        <v>0</v>
      </c>
    </row>
    <row r="18" spans="1:5" ht="84.75" customHeight="1">
      <c r="A18" s="17" t="s">
        <v>53</v>
      </c>
      <c r="B18" s="18" t="s">
        <v>55</v>
      </c>
      <c r="C18" s="19">
        <v>35000</v>
      </c>
      <c r="D18" s="19">
        <v>45143.1</v>
      </c>
      <c r="E18" s="15">
        <v>0</v>
      </c>
    </row>
    <row r="19" spans="1:5" ht="36" customHeight="1">
      <c r="A19" s="17" t="s">
        <v>102</v>
      </c>
      <c r="B19" s="18" t="s">
        <v>101</v>
      </c>
      <c r="C19" s="19">
        <f>C20</f>
        <v>0</v>
      </c>
      <c r="D19" s="19">
        <f>D20</f>
        <v>-8700</v>
      </c>
      <c r="E19" s="15">
        <v>0</v>
      </c>
    </row>
    <row r="20" spans="1:5" ht="36" customHeight="1">
      <c r="A20" s="17" t="s">
        <v>102</v>
      </c>
      <c r="B20" s="18" t="s">
        <v>103</v>
      </c>
      <c r="C20" s="19">
        <v>0</v>
      </c>
      <c r="D20" s="19">
        <v>-8700</v>
      </c>
      <c r="E20" s="15">
        <v>0</v>
      </c>
    </row>
    <row r="21" spans="1:5" ht="19.5" customHeight="1">
      <c r="A21" s="16" t="s">
        <v>13</v>
      </c>
      <c r="B21" s="13" t="s">
        <v>28</v>
      </c>
      <c r="C21" s="14">
        <f>C22+C24</f>
        <v>323400</v>
      </c>
      <c r="D21" s="14">
        <f>D22+D24</f>
        <v>31277.84</v>
      </c>
      <c r="E21" s="15">
        <f t="shared" si="0"/>
        <v>9.67156462585034</v>
      </c>
    </row>
    <row r="22" spans="1:5" ht="24" customHeight="1">
      <c r="A22" s="17" t="s">
        <v>56</v>
      </c>
      <c r="B22" s="18" t="s">
        <v>63</v>
      </c>
      <c r="C22" s="19">
        <f>C23</f>
        <v>320000</v>
      </c>
      <c r="D22" s="19">
        <f>D23</f>
        <v>26769.84</v>
      </c>
      <c r="E22" s="15">
        <v>0</v>
      </c>
    </row>
    <row r="23" spans="1:5" ht="24" customHeight="1">
      <c r="A23" s="17" t="s">
        <v>57</v>
      </c>
      <c r="B23" s="18" t="s">
        <v>60</v>
      </c>
      <c r="C23" s="19">
        <v>320000</v>
      </c>
      <c r="D23" s="19">
        <v>26769.84</v>
      </c>
      <c r="E23" s="15">
        <v>0</v>
      </c>
    </row>
    <row r="24" spans="1:5" ht="22.5" customHeight="1">
      <c r="A24" s="17" t="s">
        <v>58</v>
      </c>
      <c r="B24" s="18" t="s">
        <v>61</v>
      </c>
      <c r="C24" s="19">
        <f>C25</f>
        <v>3400</v>
      </c>
      <c r="D24" s="19">
        <f>D25</f>
        <v>4508</v>
      </c>
      <c r="E24" s="15">
        <f t="shared" si="0"/>
        <v>132.58823529411765</v>
      </c>
    </row>
    <row r="25" spans="1:5" ht="26.25" customHeight="1">
      <c r="A25" s="17" t="s">
        <v>59</v>
      </c>
      <c r="B25" s="18" t="s">
        <v>62</v>
      </c>
      <c r="C25" s="19">
        <f>C26</f>
        <v>3400</v>
      </c>
      <c r="D25" s="19">
        <f>D26</f>
        <v>4508</v>
      </c>
      <c r="E25" s="15">
        <f t="shared" si="0"/>
        <v>132.58823529411765</v>
      </c>
    </row>
    <row r="26" spans="1:5" ht="62.25" customHeight="1">
      <c r="A26" s="17" t="s">
        <v>30</v>
      </c>
      <c r="B26" s="18" t="s">
        <v>46</v>
      </c>
      <c r="C26" s="19">
        <v>3400</v>
      </c>
      <c r="D26" s="21">
        <v>4508</v>
      </c>
      <c r="E26" s="20">
        <f t="shared" si="0"/>
        <v>132.58823529411765</v>
      </c>
    </row>
    <row r="27" spans="1:5" ht="36.75" customHeight="1">
      <c r="A27" s="16" t="s">
        <v>64</v>
      </c>
      <c r="B27" s="13" t="s">
        <v>67</v>
      </c>
      <c r="C27" s="14">
        <f>C28</f>
        <v>35000</v>
      </c>
      <c r="D27" s="37">
        <f>D28</f>
        <v>250</v>
      </c>
      <c r="E27" s="15">
        <f t="shared" si="0"/>
        <v>0.7142857142857143</v>
      </c>
    </row>
    <row r="28" spans="1:5" ht="62.25" customHeight="1">
      <c r="A28" s="17" t="s">
        <v>65</v>
      </c>
      <c r="B28" s="18" t="s">
        <v>68</v>
      </c>
      <c r="C28" s="19">
        <f>C29</f>
        <v>35000</v>
      </c>
      <c r="D28" s="21">
        <v>250</v>
      </c>
      <c r="E28" s="20">
        <f t="shared" si="0"/>
        <v>0.7142857142857143</v>
      </c>
    </row>
    <row r="29" spans="1:5" ht="62.25" customHeight="1">
      <c r="A29" s="17" t="s">
        <v>66</v>
      </c>
      <c r="B29" s="18" t="s">
        <v>69</v>
      </c>
      <c r="C29" s="19">
        <v>35000</v>
      </c>
      <c r="D29" s="21">
        <v>250</v>
      </c>
      <c r="E29" s="20">
        <f t="shared" si="0"/>
        <v>0.7142857142857143</v>
      </c>
    </row>
    <row r="30" spans="1:5" ht="48" customHeight="1">
      <c r="A30" s="16" t="s">
        <v>10</v>
      </c>
      <c r="B30" s="13" t="s">
        <v>17</v>
      </c>
      <c r="C30" s="14">
        <f aca="true" t="shared" si="1" ref="C30:D32">C31</f>
        <v>66686.4</v>
      </c>
      <c r="D30" s="14">
        <f t="shared" si="1"/>
        <v>0</v>
      </c>
      <c r="E30" s="15">
        <f t="shared" si="0"/>
        <v>0</v>
      </c>
    </row>
    <row r="31" spans="1:5" ht="114.75" customHeight="1">
      <c r="A31" s="17" t="s">
        <v>70</v>
      </c>
      <c r="B31" s="18" t="s">
        <v>73</v>
      </c>
      <c r="C31" s="14">
        <f t="shared" si="1"/>
        <v>66686.4</v>
      </c>
      <c r="D31" s="14">
        <f t="shared" si="1"/>
        <v>0</v>
      </c>
      <c r="E31" s="15">
        <f t="shared" si="0"/>
        <v>0</v>
      </c>
    </row>
    <row r="32" spans="1:5" ht="117.75" customHeight="1">
      <c r="A32" s="17" t="s">
        <v>71</v>
      </c>
      <c r="B32" s="18" t="s">
        <v>74</v>
      </c>
      <c r="C32" s="19">
        <f t="shared" si="1"/>
        <v>66686.4</v>
      </c>
      <c r="D32" s="14">
        <f t="shared" si="1"/>
        <v>0</v>
      </c>
      <c r="E32" s="15">
        <f t="shared" si="0"/>
        <v>0</v>
      </c>
    </row>
    <row r="33" spans="1:5" ht="95.25" customHeight="1">
      <c r="A33" s="17" t="s">
        <v>72</v>
      </c>
      <c r="B33" s="18" t="s">
        <v>75</v>
      </c>
      <c r="C33" s="19">
        <v>66686.4</v>
      </c>
      <c r="D33" s="14">
        <v>0</v>
      </c>
      <c r="E33" s="15">
        <f t="shared" si="0"/>
        <v>0</v>
      </c>
    </row>
    <row r="34" spans="1:5" ht="62.25" customHeight="1">
      <c r="A34" s="16" t="s">
        <v>76</v>
      </c>
      <c r="B34" s="13" t="s">
        <v>78</v>
      </c>
      <c r="C34" s="14">
        <f>C35</f>
        <v>60000</v>
      </c>
      <c r="D34" s="14">
        <f>D35</f>
        <v>0</v>
      </c>
      <c r="E34" s="15">
        <f t="shared" si="0"/>
        <v>0</v>
      </c>
    </row>
    <row r="35" spans="1:5" ht="82.5" customHeight="1">
      <c r="A35" s="17" t="s">
        <v>77</v>
      </c>
      <c r="B35" s="18" t="s">
        <v>79</v>
      </c>
      <c r="C35" s="19">
        <f>C36</f>
        <v>60000</v>
      </c>
      <c r="D35" s="14">
        <f>D36</f>
        <v>0</v>
      </c>
      <c r="E35" s="15">
        <f t="shared" si="0"/>
        <v>0</v>
      </c>
    </row>
    <row r="36" spans="1:5" ht="72.75" customHeight="1">
      <c r="A36" s="17" t="s">
        <v>15</v>
      </c>
      <c r="B36" s="18" t="s">
        <v>16</v>
      </c>
      <c r="C36" s="19">
        <v>60000</v>
      </c>
      <c r="D36" s="14">
        <v>0</v>
      </c>
      <c r="E36" s="15">
        <f t="shared" si="0"/>
        <v>0</v>
      </c>
    </row>
    <row r="37" spans="1:5" ht="33" customHeight="1">
      <c r="A37" s="22" t="s">
        <v>4</v>
      </c>
      <c r="B37" s="23" t="s">
        <v>18</v>
      </c>
      <c r="C37" s="24">
        <f>C38</f>
        <v>84000</v>
      </c>
      <c r="D37" s="24">
        <f>D38</f>
        <v>42284.06</v>
      </c>
      <c r="E37" s="25">
        <f t="shared" si="0"/>
        <v>50.33816666666666</v>
      </c>
    </row>
    <row r="38" spans="1:5" ht="37.5" customHeight="1">
      <c r="A38" s="27" t="s">
        <v>33</v>
      </c>
      <c r="B38" s="30" t="s">
        <v>42</v>
      </c>
      <c r="C38" s="21">
        <f>C39+C40</f>
        <v>84000</v>
      </c>
      <c r="D38" s="21">
        <f>D39+D41+D42</f>
        <v>42284.06</v>
      </c>
      <c r="E38" s="25">
        <v>0</v>
      </c>
    </row>
    <row r="39" spans="1:5" ht="36.75" customHeight="1">
      <c r="A39" s="27" t="s">
        <v>43</v>
      </c>
      <c r="B39" s="30" t="s">
        <v>41</v>
      </c>
      <c r="C39" s="21">
        <v>46000</v>
      </c>
      <c r="D39" s="21">
        <v>5710.9</v>
      </c>
      <c r="E39" s="25">
        <v>0</v>
      </c>
    </row>
    <row r="40" spans="1:5" ht="36.75" customHeight="1">
      <c r="A40" s="27" t="s">
        <v>80</v>
      </c>
      <c r="B40" s="30" t="s">
        <v>81</v>
      </c>
      <c r="C40" s="21">
        <f>C41</f>
        <v>38000</v>
      </c>
      <c r="D40" s="21">
        <f>D41</f>
        <v>2150.55</v>
      </c>
      <c r="E40" s="25">
        <f aca="true" t="shared" si="2" ref="E40:E62">D40/C40*100</f>
        <v>5.659342105263159</v>
      </c>
    </row>
    <row r="41" spans="1:5" ht="25.5" customHeight="1">
      <c r="A41" s="27" t="s">
        <v>34</v>
      </c>
      <c r="B41" s="30" t="s">
        <v>82</v>
      </c>
      <c r="C41" s="21">
        <v>38000</v>
      </c>
      <c r="D41" s="21">
        <v>2150.55</v>
      </c>
      <c r="E41" s="25">
        <f t="shared" si="2"/>
        <v>5.659342105263159</v>
      </c>
    </row>
    <row r="42" spans="1:5" ht="81" customHeight="1">
      <c r="A42" s="27" t="s">
        <v>105</v>
      </c>
      <c r="B42" s="30" t="s">
        <v>104</v>
      </c>
      <c r="C42" s="21">
        <v>0</v>
      </c>
      <c r="D42" s="21">
        <v>34422.61</v>
      </c>
      <c r="E42" s="25">
        <v>0</v>
      </c>
    </row>
    <row r="43" spans="1:5" ht="31.5" customHeight="1">
      <c r="A43" s="16" t="s">
        <v>5</v>
      </c>
      <c r="B43" s="13" t="s">
        <v>19</v>
      </c>
      <c r="C43" s="14">
        <f>C44</f>
        <v>2000</v>
      </c>
      <c r="D43" s="14">
        <f>D44+D45</f>
        <v>0</v>
      </c>
      <c r="E43" s="15">
        <f t="shared" si="2"/>
        <v>0</v>
      </c>
    </row>
    <row r="44" spans="1:5" ht="96" customHeight="1">
      <c r="A44" s="28" t="s">
        <v>83</v>
      </c>
      <c r="B44" s="30" t="s">
        <v>85</v>
      </c>
      <c r="C44" s="19">
        <f>C45</f>
        <v>2000</v>
      </c>
      <c r="D44" s="19">
        <f>D45</f>
        <v>0</v>
      </c>
      <c r="E44" s="15">
        <f t="shared" si="2"/>
        <v>0</v>
      </c>
    </row>
    <row r="45" spans="1:5" ht="93.75" customHeight="1">
      <c r="A45" s="31" t="s">
        <v>84</v>
      </c>
      <c r="B45" s="30" t="s">
        <v>86</v>
      </c>
      <c r="C45" s="19">
        <v>2000</v>
      </c>
      <c r="D45" s="19">
        <v>0</v>
      </c>
      <c r="E45" s="15">
        <f t="shared" si="2"/>
        <v>0</v>
      </c>
    </row>
    <row r="46" spans="1:5" ht="21.75" customHeight="1">
      <c r="A46" s="16" t="s">
        <v>6</v>
      </c>
      <c r="B46" s="13" t="s">
        <v>20</v>
      </c>
      <c r="C46" s="14">
        <f aca="true" t="shared" si="3" ref="C46:D48">C47</f>
        <v>3518743.98</v>
      </c>
      <c r="D46" s="14">
        <f t="shared" si="3"/>
        <v>906882.6</v>
      </c>
      <c r="E46" s="15">
        <f t="shared" si="2"/>
        <v>25.77290661538837</v>
      </c>
    </row>
    <row r="47" spans="1:5" ht="62.25" customHeight="1">
      <c r="A47" s="34" t="s">
        <v>87</v>
      </c>
      <c r="B47" s="13" t="s">
        <v>93</v>
      </c>
      <c r="C47" s="14">
        <f t="shared" si="3"/>
        <v>3518743.98</v>
      </c>
      <c r="D47" s="14">
        <f t="shared" si="3"/>
        <v>906882.6</v>
      </c>
      <c r="E47" s="15">
        <v>0</v>
      </c>
    </row>
    <row r="48" spans="1:5" ht="50.25" customHeight="1">
      <c r="A48" s="32" t="s">
        <v>88</v>
      </c>
      <c r="B48" s="35" t="s">
        <v>94</v>
      </c>
      <c r="C48" s="14">
        <f t="shared" si="3"/>
        <v>3518743.98</v>
      </c>
      <c r="D48" s="14">
        <f t="shared" si="3"/>
        <v>906882.6</v>
      </c>
      <c r="E48" s="15">
        <v>0</v>
      </c>
    </row>
    <row r="49" spans="1:5" ht="58.5" customHeight="1">
      <c r="A49" s="16" t="s">
        <v>89</v>
      </c>
      <c r="B49" s="18" t="s">
        <v>95</v>
      </c>
      <c r="C49" s="14">
        <v>3518743.98</v>
      </c>
      <c r="D49" s="14">
        <v>906882.6</v>
      </c>
      <c r="E49" s="15">
        <v>0</v>
      </c>
    </row>
    <row r="50" spans="1:5" ht="58.5" customHeight="1">
      <c r="A50" s="17" t="s">
        <v>90</v>
      </c>
      <c r="B50" s="18" t="s">
        <v>96</v>
      </c>
      <c r="C50" s="14">
        <f>C51</f>
        <v>42000</v>
      </c>
      <c r="D50" s="14">
        <v>0</v>
      </c>
      <c r="E50" s="15">
        <f t="shared" si="2"/>
        <v>0</v>
      </c>
    </row>
    <row r="51" spans="1:5" ht="58.5" customHeight="1">
      <c r="A51" s="16" t="s">
        <v>35</v>
      </c>
      <c r="B51" s="18" t="s">
        <v>97</v>
      </c>
      <c r="C51" s="14">
        <f>C52</f>
        <v>42000</v>
      </c>
      <c r="D51" s="14">
        <v>0</v>
      </c>
      <c r="E51" s="15">
        <f t="shared" si="2"/>
        <v>0</v>
      </c>
    </row>
    <row r="52" spans="1:5" ht="19.5" customHeight="1">
      <c r="A52" s="17" t="s">
        <v>11</v>
      </c>
      <c r="B52" s="18"/>
      <c r="C52" s="14">
        <f>C53+C54</f>
        <v>42000</v>
      </c>
      <c r="D52" s="14">
        <f>D53+D54</f>
        <v>0</v>
      </c>
      <c r="E52" s="15">
        <f t="shared" si="2"/>
        <v>0</v>
      </c>
    </row>
    <row r="53" spans="1:5" ht="45.75" customHeight="1">
      <c r="A53" s="17" t="s">
        <v>22</v>
      </c>
      <c r="B53" s="18"/>
      <c r="C53" s="19">
        <v>35000</v>
      </c>
      <c r="D53" s="19">
        <v>0</v>
      </c>
      <c r="E53" s="20">
        <f t="shared" si="2"/>
        <v>0</v>
      </c>
    </row>
    <row r="54" spans="1:5" ht="78.75" customHeight="1">
      <c r="A54" s="17" t="s">
        <v>31</v>
      </c>
      <c r="B54" s="18"/>
      <c r="C54" s="26">
        <v>7000</v>
      </c>
      <c r="D54" s="26">
        <v>0</v>
      </c>
      <c r="E54" s="20">
        <f t="shared" si="2"/>
        <v>0</v>
      </c>
    </row>
    <row r="55" spans="1:5" ht="99.75">
      <c r="A55" s="16" t="s">
        <v>32</v>
      </c>
      <c r="B55" s="33" t="s">
        <v>44</v>
      </c>
      <c r="C55" s="14">
        <f>C56</f>
        <v>1196690</v>
      </c>
      <c r="D55" s="36">
        <f>D56</f>
        <v>111138.03</v>
      </c>
      <c r="E55" s="15">
        <f t="shared" si="2"/>
        <v>9.287119471208081</v>
      </c>
    </row>
    <row r="56" spans="1:5" ht="96.75" customHeight="1" thickBot="1">
      <c r="A56" s="17" t="s">
        <v>32</v>
      </c>
      <c r="B56" s="30" t="s">
        <v>98</v>
      </c>
      <c r="C56" s="19">
        <v>1196690</v>
      </c>
      <c r="D56" s="26">
        <v>111138.03</v>
      </c>
      <c r="E56" s="20">
        <v>0</v>
      </c>
    </row>
    <row r="57" spans="1:5" ht="21" customHeight="1" thickBot="1">
      <c r="A57" s="16" t="s">
        <v>37</v>
      </c>
      <c r="B57" s="38" t="s">
        <v>106</v>
      </c>
      <c r="C57" s="14">
        <f>C58</f>
        <v>2280053.98</v>
      </c>
      <c r="D57" s="36">
        <f>D58</f>
        <v>795744.5700000001</v>
      </c>
      <c r="E57" s="15">
        <f t="shared" si="2"/>
        <v>34.900251352821044</v>
      </c>
    </row>
    <row r="58" spans="1:5" ht="25.5" customHeight="1">
      <c r="A58" s="17" t="s">
        <v>37</v>
      </c>
      <c r="B58" s="18" t="s">
        <v>38</v>
      </c>
      <c r="C58" s="26">
        <f>C61+C62+C60</f>
        <v>2280053.98</v>
      </c>
      <c r="D58" s="26">
        <f>D61+D62+D60</f>
        <v>795744.5700000001</v>
      </c>
      <c r="E58" s="20">
        <v>0</v>
      </c>
    </row>
    <row r="59" spans="1:5" ht="15">
      <c r="A59" s="17" t="s">
        <v>11</v>
      </c>
      <c r="B59" s="18"/>
      <c r="C59" s="14"/>
      <c r="D59" s="14"/>
      <c r="E59" s="15"/>
    </row>
    <row r="60" spans="1:5" ht="39.75" customHeight="1">
      <c r="A60" s="17" t="s">
        <v>91</v>
      </c>
      <c r="B60" s="18"/>
      <c r="C60" s="19">
        <v>812517.99</v>
      </c>
      <c r="D60" s="19">
        <v>558794.27</v>
      </c>
      <c r="E60" s="20">
        <f t="shared" si="2"/>
        <v>68.7731566411225</v>
      </c>
    </row>
    <row r="61" spans="1:9" ht="60" customHeight="1">
      <c r="A61" s="17" t="s">
        <v>39</v>
      </c>
      <c r="B61" s="18"/>
      <c r="C61" s="26">
        <v>733768</v>
      </c>
      <c r="D61" s="26">
        <v>121922.84</v>
      </c>
      <c r="E61" s="20">
        <f t="shared" si="2"/>
        <v>16.615993065928194</v>
      </c>
      <c r="I61" s="29" t="s">
        <v>36</v>
      </c>
    </row>
    <row r="62" spans="1:9" ht="54.75" customHeight="1">
      <c r="A62" s="17" t="s">
        <v>40</v>
      </c>
      <c r="B62" s="18"/>
      <c r="C62" s="26">
        <v>733767.99</v>
      </c>
      <c r="D62" s="26">
        <v>115027.46</v>
      </c>
      <c r="E62" s="20">
        <f t="shared" si="2"/>
        <v>15.67627118757252</v>
      </c>
      <c r="I62" s="29" t="s">
        <v>36</v>
      </c>
    </row>
    <row r="63" spans="1:9" ht="25.5" customHeight="1">
      <c r="A63" s="16" t="s">
        <v>92</v>
      </c>
      <c r="B63" s="39" t="s">
        <v>107</v>
      </c>
      <c r="C63" s="36">
        <f>C64</f>
        <v>0</v>
      </c>
      <c r="D63" s="36">
        <v>0</v>
      </c>
      <c r="E63" s="15">
        <v>0</v>
      </c>
      <c r="I63" s="29"/>
    </row>
    <row r="64" spans="1:5" ht="15">
      <c r="A64" s="17" t="s">
        <v>21</v>
      </c>
      <c r="B64" s="30" t="s">
        <v>45</v>
      </c>
      <c r="C64" s="19">
        <v>0</v>
      </c>
      <c r="D64" s="19">
        <v>0</v>
      </c>
      <c r="E64" s="20">
        <v>0</v>
      </c>
    </row>
    <row r="65" spans="1:5" ht="23.25" customHeight="1">
      <c r="A65" s="42" t="s">
        <v>7</v>
      </c>
      <c r="B65" s="43"/>
      <c r="C65" s="14">
        <f>C7+C46</f>
        <v>144659830.38</v>
      </c>
      <c r="D65" s="14">
        <f>D7+D46</f>
        <v>58072668.39000001</v>
      </c>
      <c r="E65" s="15">
        <f>D65/C65*100</f>
        <v>40.14429454082152</v>
      </c>
    </row>
    <row r="69" spans="1:2" ht="12.75">
      <c r="A69" s="3"/>
      <c r="B69" s="2"/>
    </row>
    <row r="70" spans="1:2" ht="12.75">
      <c r="A70" s="3"/>
      <c r="B70" s="2"/>
    </row>
    <row r="71" ht="12.75">
      <c r="B71" s="2"/>
    </row>
    <row r="72" ht="12.75">
      <c r="B72" s="2"/>
    </row>
    <row r="73" spans="2:5" ht="14.25">
      <c r="B73" s="2"/>
      <c r="C73" s="5"/>
      <c r="D73" s="5"/>
      <c r="E73" s="5"/>
    </row>
    <row r="74" ht="12.75">
      <c r="B74" s="2"/>
    </row>
  </sheetData>
  <sheetProtection/>
  <mergeCells count="4">
    <mergeCell ref="A3:E3"/>
    <mergeCell ref="D2:E2"/>
    <mergeCell ref="D1:E1"/>
    <mergeCell ref="A65:B65"/>
  </mergeCells>
  <printOptions/>
  <pageMargins left="0.5511811023622047" right="0" top="0" bottom="0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Банк</cp:lastModifiedBy>
  <cp:lastPrinted>2023-08-31T13:42:16Z</cp:lastPrinted>
  <dcterms:created xsi:type="dcterms:W3CDTF">1996-10-08T23:32:33Z</dcterms:created>
  <dcterms:modified xsi:type="dcterms:W3CDTF">2023-08-31T14:10:18Z</dcterms:modified>
  <cp:category/>
  <cp:version/>
  <cp:contentType/>
  <cp:contentStatus/>
</cp:coreProperties>
</file>