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tabRatio="593" activeTab="0"/>
  </bookViews>
  <sheets>
    <sheet name="Лист1" sheetId="1" r:id="rId1"/>
  </sheets>
  <definedNames>
    <definedName name="_xlnm.Print_Area" localSheetId="0">'Лист1'!$A$1:$G$113</definedName>
  </definedNames>
  <calcPr fullCalcOnLoad="1" refMode="R1C1"/>
</workbook>
</file>

<file path=xl/sharedStrings.xml><?xml version="1.0" encoding="utf-8"?>
<sst xmlns="http://schemas.openxmlformats.org/spreadsheetml/2006/main" count="212" uniqueCount="116">
  <si>
    <t>№ п/п</t>
  </si>
  <si>
    <t>Здравоохранение</t>
  </si>
  <si>
    <t>Социальная программа поддержки населения</t>
  </si>
  <si>
    <t>Оказание материальной помощи гражданам МО «Новая Земля», находящимся в трудной жизненной ситуации</t>
  </si>
  <si>
    <t>Образование</t>
  </si>
  <si>
    <t>Организация проведения интеллектуальных игр, викторин,  конкурсов детского рисунка, сочинений и фотоконкурсов</t>
  </si>
  <si>
    <t>Культура</t>
  </si>
  <si>
    <t>Организация и проведение муниципальной елки</t>
  </si>
  <si>
    <t>Спорт</t>
  </si>
  <si>
    <t>Благоустройство населенных пунктов</t>
  </si>
  <si>
    <t>Закупка витаминов для детей</t>
  </si>
  <si>
    <t>Программа безопасности</t>
  </si>
  <si>
    <t>Обеспечение противовирусными препаратами в период эпидемии</t>
  </si>
  <si>
    <t>Энергосбережение и повышение энергетической эффективности</t>
  </si>
  <si>
    <t>Наименование мероприятия</t>
  </si>
  <si>
    <t>I. Повышение качества жизни населения</t>
  </si>
  <si>
    <t>Администрация</t>
  </si>
  <si>
    <t>Подготовка и проведение мероприятий:            - День здоровья                                                  - День без табачного дыма                                                      - Международный день борьбы с наркоманией</t>
  </si>
  <si>
    <t>Обеспечение бесплатным детским питанием детей до 1,5 лет</t>
  </si>
  <si>
    <t>Итого по разделу:</t>
  </si>
  <si>
    <t>Выплаты гражданам, имеющим награды муниципального образования городской округ «Новая Земля»</t>
  </si>
  <si>
    <t xml:space="preserve">Закупка, установка и содержание приборов учёта </t>
  </si>
  <si>
    <t>Поддержание в технически исправном состоянии систем энергопотребления муниципального жилого дома</t>
  </si>
  <si>
    <t>Экология, благоустройство территории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</si>
  <si>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</si>
  <si>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</si>
  <si>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>III. Основные направления развития системы самоуправления</t>
  </si>
  <si>
    <t>МБ:</t>
  </si>
  <si>
    <t>ОБ:</t>
  </si>
  <si>
    <t>Всего по программе:</t>
  </si>
  <si>
    <t>Областной бюджет</t>
  </si>
  <si>
    <t>Развитие и информационно-техническое сопровождение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</si>
  <si>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 xml:space="preserve">Организация и проведение спортивных и культурных мероприятий в целях патриотического воспитания молодежи 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</si>
  <si>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</si>
  <si>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</si>
  <si>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</si>
  <si>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Участие в проведении мероприятия "День знаний"</t>
  </si>
  <si>
    <t>Приобретение и установка систем видеонаблюдения и охранной сигнализации</t>
  </si>
  <si>
    <t>% исполнения</t>
  </si>
  <si>
    <t>Проведение праздничных мероприятий:                                                       - День Семьи;                                                                 - Проводы русской зимы</t>
  </si>
  <si>
    <t>Проведение праздничных мероприятий:                                                  - День защиты детей;                                                                - День солнца;                                                                       - День матери;                                                                  - День отца;                                                          - День смеха</t>
  </si>
  <si>
    <t xml:space="preserve">Организация спортивных соревнований на приз Главы МО
</t>
  </si>
  <si>
    <t>Закупка энергосберегающих ламп и светильников</t>
  </si>
  <si>
    <t>Субсидии на выполнение муниципального задания МБОУ ДОД ШДТ "Семицветик"</t>
  </si>
  <si>
    <t>Субсидии на выполнение муниципального задания МБДОУ Детского сада "Умка"</t>
  </si>
  <si>
    <t>Субсидии на выполнение муниципального задания МБУ "АвтоЭнергия"</t>
  </si>
  <si>
    <t>01 04 1030100099 244</t>
  </si>
  <si>
    <t>03 09 1049900027 244</t>
  </si>
  <si>
    <t>03 09 1059900028 244</t>
  </si>
  <si>
    <t>03 09 1069900026 244</t>
  </si>
  <si>
    <t>04 08 8509900099 611</t>
  </si>
  <si>
    <t>05 01 1089900030 244</t>
  </si>
  <si>
    <t>05 03 8609900022 244</t>
  </si>
  <si>
    <t>05 03 8609900021 244</t>
  </si>
  <si>
    <t>07 01 8509900099 611</t>
  </si>
  <si>
    <t>07 07 1019900025 244</t>
  </si>
  <si>
    <t>07 09 1019900025 244</t>
  </si>
  <si>
    <t>07 09 1079900024 244</t>
  </si>
  <si>
    <t>10 03 1010200031 313</t>
  </si>
  <si>
    <t>08 04 1019900025 244</t>
  </si>
  <si>
    <t>11 02 1079900029 244</t>
  </si>
  <si>
    <t>10 03 1020200031 313</t>
  </si>
  <si>
    <t>10 03 8900200031 313</t>
  </si>
  <si>
    <t>07 09 1029900024 350</t>
  </si>
  <si>
    <t>07 09 1029900024 244</t>
  </si>
  <si>
    <t>08 04 1079900023 244</t>
  </si>
  <si>
    <t>08 04 1029900023 244</t>
  </si>
  <si>
    <t>08 01 8909900023 244</t>
  </si>
  <si>
    <t>07 07 1019900031 244</t>
  </si>
  <si>
    <t>Организация проведения творческих конкурсов среди школьников и молодежи МО ГО «Новая Земля»</t>
  </si>
  <si>
    <t>Программа</t>
  </si>
  <si>
    <t>08 04 10109900023 244</t>
  </si>
  <si>
    <t>6</t>
  </si>
  <si>
    <t>07 03 8509900099 611</t>
  </si>
  <si>
    <t>Обеспечение бесплатными антианемическими препаратами и виаминами беременных женщин</t>
  </si>
  <si>
    <t>Принятие мер по укреплению объектов хранения товарно-материальных ценностей, содействия в обеспечении охраны объектов различной формы собственности, жилья граждан, служебных помещений и храненилищ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</si>
  <si>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</si>
  <si>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07 07 1079900023 244</t>
  </si>
  <si>
    <t>Учреждение  памятных подарков главы МО ГО «Новая Земля» для школьников  медалистов и отличников</t>
  </si>
  <si>
    <t xml:space="preserve">Участие в мероприятиях ,посвященных окончанию учебного года для обучающихся и классных руководителей ФГКОУ СОШ № 150 </t>
  </si>
  <si>
    <t>Издание рекламно-информационной печатной продукции о туристических ресурсах МО ГО "Новая Земля"</t>
  </si>
  <si>
    <t xml:space="preserve"> Субсидии на выполнение муниципального задания "Узел связи Новая Земля".</t>
  </si>
  <si>
    <t>07 05 1030100099 244</t>
  </si>
  <si>
    <t xml:space="preserve"> 01 04 1030100099 244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</si>
  <si>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</si>
  <si>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Организация предоставления услуг по выдаче документов из фондов ГБУК Архангельской области "Архангельская областная научная ордена "Знак Почета" библиотека им. Н.А.Добролюбова</t>
  </si>
  <si>
    <t>09 01 101990009 244</t>
  </si>
  <si>
    <t>08 04 8909900023 244</t>
  </si>
  <si>
    <t>Компенсация стоимости санаторно-курортного лечения женщинам с нарушением репродуктивной функции</t>
  </si>
  <si>
    <t>10 04 9100278650 313                   10 04 9100278650 244</t>
  </si>
  <si>
    <t>Проведение праздничных мероприятий, посвященных:                                                        - Новогодним праздникам;                                       - Дню защитника Отечества;                                - Международному женскому дню;                        - Дню образования ОМС на Новой Земле;                                                                    - Дню Победы;                                                       - Дню России;                                                        - Дню ВМФ;                                                             - Дню образования р.п. Белушья Губа и Центрального Полигона РФ;                                                      - Дню строителя;                                                        - Дню Военно-воздушных сил</t>
  </si>
  <si>
    <t>Проведение экологических смотров, конкурсов, викторин, приуроченных к праздникам:                                                                                              - День Земли;                                                                         - День экологии</t>
  </si>
  <si>
    <t>04 10 8709900099 611</t>
  </si>
  <si>
    <t>07 07 1019900025 323</t>
  </si>
  <si>
    <t>07 07 1019900099 323</t>
  </si>
  <si>
    <t xml:space="preserve">10 03 1020200031 313                     10 03 1020200031 244   </t>
  </si>
  <si>
    <t>Выплата дополнительного ежемесячного пособия на ребенка дошкольного и младшего школьного возраста (1-4)</t>
  </si>
  <si>
    <t>Прибытие узких специалистов для медицинского обследования жителей МО ГО "Новая Земля" с учетом оплаты проезда, проживания и питания</t>
  </si>
  <si>
    <t>Учреждение премии главы МО ГО «Новая Земля» для школьников  медалистов и отличников</t>
  </si>
  <si>
    <t>Приобретение, доставка охранно-пожарногооборудования и поддержание в исправном состоянии пожарно-технического оборудования в МО ГО "Новая Земля"</t>
  </si>
  <si>
    <t>Исполнено на 01.01.2022 г.</t>
  </si>
  <si>
    <t xml:space="preserve">Благоустройство дворовых территорий и детских игровых площадок </t>
  </si>
  <si>
    <t>Ремонт и реконструкция памятников</t>
  </si>
  <si>
    <t>Благоустройство мест захоронения и поддержание порядка на историческом кладбище в р.п. Белушья Губа</t>
  </si>
  <si>
    <t>Благоустройство территорий туристических баз (баз отдыха)</t>
  </si>
  <si>
    <t>Поддержание в исправном состоянии туристических баз (баз отдыха)</t>
  </si>
  <si>
    <t>Организация дополнительного профессионального образования муниципальных служащих и работников муниципальных бюджетных учреждений</t>
  </si>
  <si>
    <t>Приобретение канцелярских принадлежностей,  комплектующих для копировально-множительной техники и обновление средств вычислительной техники и лицензионного программного обеспечения.</t>
  </si>
  <si>
    <t>Приобретение лицензионного програмного обеспечения в рамках межведомственного взаимодействия при оказании муниципальных услуг в электронной форме</t>
  </si>
  <si>
    <t>X</t>
  </si>
  <si>
    <t xml:space="preserve">Администрация   </t>
  </si>
  <si>
    <t>Администрация     Областной бюджет</t>
  </si>
  <si>
    <t xml:space="preserve">Администрация </t>
  </si>
  <si>
    <t>Оплата путевок для организаци отдыха, оздоровления и экскурсий для детей в летний период</t>
  </si>
  <si>
    <t>2021 год     сумма, руб.</t>
  </si>
  <si>
    <r>
      <t xml:space="preserve">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Приложение № 6 от 29.04.2022 № 27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Перечень мероприятий по реализации Стратегии  социально-экономического развития муниципального образования городской округ "Новая Земля"  (по муниципальным программам и непрограммным направлениям деятельности)                                                                                    по состоянию на 01.01.2022 год.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</si>
</sst>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Times New Roman"/>
      <family val="1"/>
    </font>
    <font>
      <sz val="11.5"/>
      <color indexed="8"/>
      <name val="Calibri"/>
      <family val="2"/>
    </font>
    <font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.5"/>
      <color theme="1"/>
      <name val="Times New Roman"/>
      <family val="1"/>
    </font>
    <font>
      <sz val="11.5"/>
      <color theme="1"/>
      <name val="Calibri"/>
      <family val="2"/>
    </font>
    <font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9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2" fillId="0" borderId="14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145" zoomScaleNormal="145" zoomScaleSheetLayoutView="160" workbookViewId="0" topLeftCell="A1">
      <pane xSplit="23280" topLeftCell="J1" activePane="topLeft" state="split"/>
      <selection pane="topLeft" activeCell="A1" sqref="A1:G1"/>
      <selection pane="topRight" activeCell="J5" sqref="J5"/>
    </sheetView>
  </sheetViews>
  <sheetFormatPr defaultColWidth="9.140625" defaultRowHeight="15"/>
  <cols>
    <col min="1" max="1" width="4.7109375" style="0" customWidth="1"/>
    <col min="2" max="2" width="42.7109375" style="0" customWidth="1"/>
    <col min="3" max="3" width="25.7109375" style="0" customWidth="1"/>
    <col min="4" max="4" width="16.7109375" style="10" customWidth="1"/>
    <col min="5" max="5" width="17.28125" style="10" customWidth="1"/>
    <col min="6" max="6" width="16.57421875" style="0" customWidth="1"/>
    <col min="7" max="7" width="27.28125" style="0" customWidth="1"/>
    <col min="9" max="9" width="13.57421875" style="0" bestFit="1" customWidth="1"/>
    <col min="11" max="11" width="13.28125" style="0" bestFit="1" customWidth="1"/>
  </cols>
  <sheetData>
    <row r="1" spans="1:7" ht="73.5" customHeight="1">
      <c r="A1" s="74" t="s">
        <v>115</v>
      </c>
      <c r="B1" s="74"/>
      <c r="C1" s="74"/>
      <c r="D1" s="74"/>
      <c r="E1" s="74"/>
      <c r="F1" s="74"/>
      <c r="G1" s="74"/>
    </row>
    <row r="2" spans="1:7" s="26" customFormat="1" ht="28.5">
      <c r="A2" s="23" t="s">
        <v>0</v>
      </c>
      <c r="B2" s="24" t="s">
        <v>14</v>
      </c>
      <c r="C2" s="24"/>
      <c r="D2" s="25" t="s">
        <v>114</v>
      </c>
      <c r="E2" s="25" t="s">
        <v>100</v>
      </c>
      <c r="F2" s="23" t="s">
        <v>38</v>
      </c>
      <c r="G2" s="23" t="s">
        <v>70</v>
      </c>
    </row>
    <row r="3" spans="1:7" s="26" customFormat="1" ht="15">
      <c r="A3" s="24">
        <v>1</v>
      </c>
      <c r="B3" s="24">
        <v>2</v>
      </c>
      <c r="C3" s="24">
        <v>3</v>
      </c>
      <c r="D3" s="25">
        <v>4</v>
      </c>
      <c r="E3" s="25">
        <v>5</v>
      </c>
      <c r="F3" s="23">
        <v>6</v>
      </c>
      <c r="G3" s="23">
        <v>7</v>
      </c>
    </row>
    <row r="4" spans="1:7" ht="17.25">
      <c r="A4" s="70" t="s">
        <v>15</v>
      </c>
      <c r="B4" s="70"/>
      <c r="C4" s="70"/>
      <c r="D4" s="70"/>
      <c r="E4" s="70"/>
      <c r="F4" s="70"/>
      <c r="G4" s="70"/>
    </row>
    <row r="5" spans="1:7" ht="17.25">
      <c r="A5" s="70" t="s">
        <v>1</v>
      </c>
      <c r="B5" s="70"/>
      <c r="C5" s="70"/>
      <c r="D5" s="70"/>
      <c r="E5" s="70"/>
      <c r="F5" s="70"/>
      <c r="G5" s="70"/>
    </row>
    <row r="6" spans="1:7" s="20" customFormat="1" ht="64.5" customHeight="1">
      <c r="A6" s="3">
        <v>1</v>
      </c>
      <c r="B6" s="17" t="s">
        <v>33</v>
      </c>
      <c r="C6" s="6" t="s">
        <v>55</v>
      </c>
      <c r="D6" s="18">
        <v>2000</v>
      </c>
      <c r="E6" s="18">
        <v>0</v>
      </c>
      <c r="F6" s="19">
        <f>E6/D6*100</f>
        <v>0</v>
      </c>
      <c r="G6" s="6" t="s">
        <v>16</v>
      </c>
    </row>
    <row r="7" spans="1:7" s="20" customFormat="1" ht="27" customHeight="1">
      <c r="A7" s="3">
        <v>2</v>
      </c>
      <c r="B7" s="17" t="s">
        <v>10</v>
      </c>
      <c r="C7" s="6" t="s">
        <v>93</v>
      </c>
      <c r="D7" s="18">
        <v>182920</v>
      </c>
      <c r="E7" s="18">
        <v>184920</v>
      </c>
      <c r="F7" s="19">
        <f aca="true" t="shared" si="0" ref="F7:F18">E7/D7*100</f>
        <v>101.09337415263504</v>
      </c>
      <c r="G7" s="6" t="s">
        <v>16</v>
      </c>
    </row>
    <row r="8" spans="1:7" s="20" customFormat="1" ht="38.25" customHeight="1">
      <c r="A8" s="3">
        <v>3</v>
      </c>
      <c r="B8" s="21" t="s">
        <v>12</v>
      </c>
      <c r="C8" s="6" t="s">
        <v>94</v>
      </c>
      <c r="D8" s="18">
        <v>40000</v>
      </c>
      <c r="E8" s="18">
        <v>45000</v>
      </c>
      <c r="F8" s="19">
        <f t="shared" si="0"/>
        <v>112.5</v>
      </c>
      <c r="G8" s="6" t="s">
        <v>16</v>
      </c>
    </row>
    <row r="9" spans="1:7" s="20" customFormat="1" ht="53.25" customHeight="1">
      <c r="A9" s="3">
        <v>4</v>
      </c>
      <c r="B9" s="21" t="s">
        <v>74</v>
      </c>
      <c r="C9" s="6" t="s">
        <v>94</v>
      </c>
      <c r="D9" s="18">
        <v>5000</v>
      </c>
      <c r="E9" s="18">
        <v>0</v>
      </c>
      <c r="F9" s="19">
        <f t="shared" si="0"/>
        <v>0</v>
      </c>
      <c r="G9" s="6" t="s">
        <v>16</v>
      </c>
    </row>
    <row r="10" spans="1:7" s="20" customFormat="1" ht="48.75" customHeight="1">
      <c r="A10" s="3">
        <v>5</v>
      </c>
      <c r="B10" s="22" t="s">
        <v>113</v>
      </c>
      <c r="C10" s="6" t="s">
        <v>56</v>
      </c>
      <c r="D10" s="18">
        <v>0</v>
      </c>
      <c r="E10" s="18">
        <v>0</v>
      </c>
      <c r="F10" s="19">
        <v>0</v>
      </c>
      <c r="G10" s="6" t="s">
        <v>16</v>
      </c>
    </row>
    <row r="11" spans="1:7" s="20" customFormat="1" ht="45" customHeight="1">
      <c r="A11" s="7" t="s">
        <v>72</v>
      </c>
      <c r="B11" s="22" t="s">
        <v>88</v>
      </c>
      <c r="C11" s="6" t="s">
        <v>58</v>
      </c>
      <c r="D11" s="18">
        <v>10000</v>
      </c>
      <c r="E11" s="18">
        <v>0</v>
      </c>
      <c r="F11" s="19">
        <v>0</v>
      </c>
      <c r="G11" s="6" t="s">
        <v>16</v>
      </c>
    </row>
    <row r="12" spans="1:7" s="20" customFormat="1" ht="81" customHeight="1">
      <c r="A12" s="3">
        <v>7</v>
      </c>
      <c r="B12" s="17" t="s">
        <v>17</v>
      </c>
      <c r="C12" s="6" t="s">
        <v>59</v>
      </c>
      <c r="D12" s="18">
        <v>2000</v>
      </c>
      <c r="E12" s="18">
        <v>2000</v>
      </c>
      <c r="F12" s="19">
        <v>0</v>
      </c>
      <c r="G12" s="6" t="s">
        <v>16</v>
      </c>
    </row>
    <row r="13" spans="1:7" s="20" customFormat="1" ht="64.5" customHeight="1">
      <c r="A13" s="3">
        <v>8</v>
      </c>
      <c r="B13" s="17" t="s">
        <v>97</v>
      </c>
      <c r="C13" s="6" t="s">
        <v>86</v>
      </c>
      <c r="D13" s="18">
        <v>25000</v>
      </c>
      <c r="E13" s="18">
        <v>0</v>
      </c>
      <c r="F13" s="19">
        <f t="shared" si="0"/>
        <v>0</v>
      </c>
      <c r="G13" s="6" t="s">
        <v>16</v>
      </c>
    </row>
    <row r="14" spans="1:7" ht="16.5">
      <c r="A14" s="3">
        <v>9</v>
      </c>
      <c r="B14" s="4" t="s">
        <v>19</v>
      </c>
      <c r="C14" s="56" t="s">
        <v>109</v>
      </c>
      <c r="D14" s="8">
        <f>SUM(D6:D13)</f>
        <v>266920</v>
      </c>
      <c r="E14" s="8">
        <f>SUM(E6:E13)</f>
        <v>231920</v>
      </c>
      <c r="F14" s="16">
        <f t="shared" si="0"/>
        <v>86.88745691592986</v>
      </c>
      <c r="G14" s="56" t="s">
        <v>109</v>
      </c>
    </row>
    <row r="15" spans="1:7" s="48" customFormat="1" ht="16.5">
      <c r="A15" s="43"/>
      <c r="B15" s="44"/>
      <c r="C15" s="66"/>
      <c r="D15" s="46"/>
      <c r="E15" s="46"/>
      <c r="F15" s="67"/>
      <c r="G15" s="66"/>
    </row>
    <row r="16" spans="1:7" s="48" customFormat="1" ht="24.75" customHeight="1">
      <c r="A16" s="75" t="s">
        <v>8</v>
      </c>
      <c r="B16" s="75"/>
      <c r="C16" s="75"/>
      <c r="D16" s="75"/>
      <c r="E16" s="75"/>
      <c r="F16" s="75"/>
      <c r="G16" s="75"/>
    </row>
    <row r="17" spans="1:7" s="20" customFormat="1" ht="38.25" customHeight="1">
      <c r="A17" s="3">
        <v>10</v>
      </c>
      <c r="B17" s="37" t="s">
        <v>41</v>
      </c>
      <c r="C17" s="6" t="s">
        <v>60</v>
      </c>
      <c r="D17" s="18">
        <v>10000</v>
      </c>
      <c r="E17" s="18">
        <v>10000</v>
      </c>
      <c r="F17" s="27">
        <f t="shared" si="0"/>
        <v>100</v>
      </c>
      <c r="G17" s="6" t="s">
        <v>16</v>
      </c>
    </row>
    <row r="18" spans="1:7" ht="18" customHeight="1">
      <c r="A18" s="3">
        <v>11</v>
      </c>
      <c r="B18" s="4" t="s">
        <v>19</v>
      </c>
      <c r="C18" s="56" t="s">
        <v>109</v>
      </c>
      <c r="D18" s="8">
        <f>D17</f>
        <v>10000</v>
      </c>
      <c r="E18" s="8">
        <f>E17</f>
        <v>10000</v>
      </c>
      <c r="F18" s="11">
        <f t="shared" si="0"/>
        <v>100</v>
      </c>
      <c r="G18" s="56" t="s">
        <v>109</v>
      </c>
    </row>
    <row r="19" spans="1:7" ht="18.75">
      <c r="A19" s="73" t="s">
        <v>2</v>
      </c>
      <c r="B19" s="73"/>
      <c r="C19" s="73"/>
      <c r="D19" s="73"/>
      <c r="E19" s="73"/>
      <c r="F19" s="73"/>
      <c r="G19" s="73"/>
    </row>
    <row r="20" spans="1:7" s="20" customFormat="1" ht="31.5">
      <c r="A20" s="3">
        <v>12</v>
      </c>
      <c r="B20" s="28" t="s">
        <v>18</v>
      </c>
      <c r="C20" s="3" t="s">
        <v>68</v>
      </c>
      <c r="D20" s="29">
        <v>90000</v>
      </c>
      <c r="E20" s="29">
        <v>90000</v>
      </c>
      <c r="F20" s="30">
        <f>E20/D20*100</f>
        <v>100</v>
      </c>
      <c r="G20" s="6" t="s">
        <v>16</v>
      </c>
    </row>
    <row r="21" spans="1:7" s="20" customFormat="1" ht="115.5" customHeight="1">
      <c r="A21" s="3">
        <v>13</v>
      </c>
      <c r="B21" s="28" t="s">
        <v>84</v>
      </c>
      <c r="C21" s="3" t="s">
        <v>58</v>
      </c>
      <c r="D21" s="29">
        <v>50000</v>
      </c>
      <c r="E21" s="29">
        <v>44000</v>
      </c>
      <c r="F21" s="30">
        <v>0</v>
      </c>
      <c r="G21" s="6" t="s">
        <v>16</v>
      </c>
    </row>
    <row r="22" spans="1:9" s="20" customFormat="1" ht="66" customHeight="1">
      <c r="A22" s="3">
        <v>14</v>
      </c>
      <c r="B22" s="21" t="s">
        <v>34</v>
      </c>
      <c r="C22" s="6" t="s">
        <v>61</v>
      </c>
      <c r="D22" s="18">
        <v>1200000</v>
      </c>
      <c r="E22" s="18">
        <v>1130000</v>
      </c>
      <c r="F22" s="30">
        <f>E22/D22*100</f>
        <v>94.16666666666667</v>
      </c>
      <c r="G22" s="6" t="s">
        <v>16</v>
      </c>
      <c r="I22" s="31">
        <f>+E22+E24+E25+E21</f>
        <v>2650866.67</v>
      </c>
    </row>
    <row r="23" spans="1:7" s="20" customFormat="1" ht="65.25" customHeight="1">
      <c r="A23" s="3">
        <v>15</v>
      </c>
      <c r="B23" s="21" t="s">
        <v>3</v>
      </c>
      <c r="C23" s="6" t="s">
        <v>58</v>
      </c>
      <c r="D23" s="18">
        <v>25000</v>
      </c>
      <c r="E23" s="18">
        <v>25000</v>
      </c>
      <c r="F23" s="30">
        <f>E23/D23*100</f>
        <v>100</v>
      </c>
      <c r="G23" s="6" t="s">
        <v>16</v>
      </c>
    </row>
    <row r="24" spans="1:7" s="20" customFormat="1" ht="48.75" customHeight="1">
      <c r="A24" s="3">
        <v>16</v>
      </c>
      <c r="B24" s="21" t="s">
        <v>96</v>
      </c>
      <c r="C24" s="32" t="s">
        <v>95</v>
      </c>
      <c r="D24" s="18">
        <v>1168300</v>
      </c>
      <c r="E24" s="18">
        <v>1135755.8</v>
      </c>
      <c r="F24" s="30">
        <f>E24/D24*100</f>
        <v>97.21439698707525</v>
      </c>
      <c r="G24" s="6" t="s">
        <v>16</v>
      </c>
    </row>
    <row r="25" spans="1:9" s="20" customFormat="1" ht="101.25" customHeight="1">
      <c r="A25" s="3">
        <v>17</v>
      </c>
      <c r="B25" s="21" t="s">
        <v>35</v>
      </c>
      <c r="C25" s="32" t="s">
        <v>89</v>
      </c>
      <c r="D25" s="18">
        <v>702420</v>
      </c>
      <c r="E25" s="18">
        <v>341110.87</v>
      </c>
      <c r="F25" s="30">
        <f aca="true" t="shared" si="1" ref="F25:F33">E25/D25*100</f>
        <v>48.562237692548614</v>
      </c>
      <c r="G25" s="32" t="s">
        <v>30</v>
      </c>
      <c r="I25" s="1"/>
    </row>
    <row r="26" spans="1:7" s="20" customFormat="1" ht="56.25" customHeight="1">
      <c r="A26" s="3">
        <v>18</v>
      </c>
      <c r="B26" s="21" t="s">
        <v>20</v>
      </c>
      <c r="C26" s="6" t="s">
        <v>62</v>
      </c>
      <c r="D26" s="18">
        <v>42000</v>
      </c>
      <c r="E26" s="18">
        <v>42000</v>
      </c>
      <c r="F26" s="30">
        <f t="shared" si="1"/>
        <v>100</v>
      </c>
      <c r="G26" s="6" t="s">
        <v>16</v>
      </c>
    </row>
    <row r="27" spans="1:7" ht="16.5">
      <c r="A27" s="3">
        <v>19</v>
      </c>
      <c r="B27" s="4" t="s">
        <v>19</v>
      </c>
      <c r="C27" s="56" t="s">
        <v>109</v>
      </c>
      <c r="D27" s="8">
        <f>SUM(D20:D26)</f>
        <v>3277720</v>
      </c>
      <c r="E27" s="8">
        <f>SUM(E20:E26)</f>
        <v>2807866.67</v>
      </c>
      <c r="F27" s="14">
        <f t="shared" si="1"/>
        <v>85.66523894658482</v>
      </c>
      <c r="G27" s="56" t="s">
        <v>109</v>
      </c>
    </row>
    <row r="28" spans="1:7" ht="18.75">
      <c r="A28" s="73" t="s">
        <v>4</v>
      </c>
      <c r="B28" s="73"/>
      <c r="C28" s="73"/>
      <c r="D28" s="73"/>
      <c r="E28" s="73"/>
      <c r="F28" s="73"/>
      <c r="G28" s="73"/>
    </row>
    <row r="29" spans="1:7" s="20" customFormat="1" ht="49.5" customHeight="1">
      <c r="A29" s="3">
        <v>20</v>
      </c>
      <c r="B29" s="21" t="s">
        <v>98</v>
      </c>
      <c r="C29" s="6" t="s">
        <v>63</v>
      </c>
      <c r="D29" s="18">
        <v>9000</v>
      </c>
      <c r="E29" s="18">
        <v>9000</v>
      </c>
      <c r="F29" s="30">
        <f t="shared" si="1"/>
        <v>100</v>
      </c>
      <c r="G29" s="6" t="s">
        <v>16</v>
      </c>
    </row>
    <row r="30" spans="1:7" s="20" customFormat="1" ht="56.25" customHeight="1">
      <c r="A30" s="3">
        <v>21</v>
      </c>
      <c r="B30" s="21" t="s">
        <v>78</v>
      </c>
      <c r="C30" s="6" t="s">
        <v>64</v>
      </c>
      <c r="D30" s="18">
        <v>14519.01</v>
      </c>
      <c r="E30" s="18">
        <v>14519.01</v>
      </c>
      <c r="F30" s="30">
        <f t="shared" si="1"/>
        <v>100</v>
      </c>
      <c r="G30" s="6" t="s">
        <v>16</v>
      </c>
    </row>
    <row r="31" spans="1:7" s="20" customFormat="1" ht="72.75" customHeight="1">
      <c r="A31" s="3">
        <v>22</v>
      </c>
      <c r="B31" s="21" t="s">
        <v>5</v>
      </c>
      <c r="C31" s="6" t="s">
        <v>64</v>
      </c>
      <c r="D31" s="18">
        <v>15000</v>
      </c>
      <c r="E31" s="18">
        <v>15000</v>
      </c>
      <c r="F31" s="30">
        <f t="shared" si="1"/>
        <v>100</v>
      </c>
      <c r="G31" s="6" t="s">
        <v>16</v>
      </c>
    </row>
    <row r="32" spans="1:7" s="20" customFormat="1" ht="54" customHeight="1" thickBot="1">
      <c r="A32" s="3">
        <v>23</v>
      </c>
      <c r="B32" s="21" t="s">
        <v>32</v>
      </c>
      <c r="C32" s="6" t="s">
        <v>77</v>
      </c>
      <c r="D32" s="55">
        <v>15000</v>
      </c>
      <c r="E32" s="18">
        <v>15000</v>
      </c>
      <c r="F32" s="30">
        <v>0</v>
      </c>
      <c r="G32" s="6" t="s">
        <v>16</v>
      </c>
    </row>
    <row r="33" spans="1:7" ht="27" customHeight="1">
      <c r="A33" s="3">
        <v>24</v>
      </c>
      <c r="B33" s="5" t="s">
        <v>19</v>
      </c>
      <c r="C33" s="56" t="s">
        <v>109</v>
      </c>
      <c r="D33" s="8">
        <f>SUM(D29:D32)</f>
        <v>53519.01</v>
      </c>
      <c r="E33" s="8">
        <f>SUM(E29:E32)</f>
        <v>53519.01</v>
      </c>
      <c r="F33" s="14">
        <f t="shared" si="1"/>
        <v>100</v>
      </c>
      <c r="G33" s="56" t="s">
        <v>109</v>
      </c>
    </row>
    <row r="34" spans="1:7" ht="49.5" customHeight="1">
      <c r="A34" s="71" t="s">
        <v>6</v>
      </c>
      <c r="B34" s="71"/>
      <c r="C34" s="71"/>
      <c r="D34" s="71"/>
      <c r="E34" s="71"/>
      <c r="F34" s="71"/>
      <c r="G34" s="71"/>
    </row>
    <row r="35" spans="1:7" s="20" customFormat="1" ht="57" customHeight="1">
      <c r="A35" s="3">
        <v>25</v>
      </c>
      <c r="B35" s="21" t="s">
        <v>69</v>
      </c>
      <c r="C35" s="6" t="s">
        <v>65</v>
      </c>
      <c r="D35" s="18">
        <v>15000</v>
      </c>
      <c r="E35" s="18">
        <v>15000</v>
      </c>
      <c r="F35" s="30">
        <f>E35/D35*100</f>
        <v>100</v>
      </c>
      <c r="G35" s="6" t="s">
        <v>16</v>
      </c>
    </row>
    <row r="36" spans="1:7" s="20" customFormat="1" ht="57" customHeight="1">
      <c r="A36" s="3">
        <v>26</v>
      </c>
      <c r="B36" s="17" t="s">
        <v>39</v>
      </c>
      <c r="C36" s="6" t="s">
        <v>65</v>
      </c>
      <c r="D36" s="18">
        <v>25000</v>
      </c>
      <c r="E36" s="18">
        <v>25000</v>
      </c>
      <c r="F36" s="30">
        <f>E36/D36*100</f>
        <v>100</v>
      </c>
      <c r="G36" s="6" t="s">
        <v>16</v>
      </c>
    </row>
    <row r="37" spans="1:7" s="20" customFormat="1" ht="116.25" customHeight="1">
      <c r="A37" s="3">
        <v>27</v>
      </c>
      <c r="B37" s="17" t="s">
        <v>40</v>
      </c>
      <c r="C37" s="6" t="s">
        <v>66</v>
      </c>
      <c r="D37" s="18">
        <v>20000</v>
      </c>
      <c r="E37" s="18">
        <v>20000</v>
      </c>
      <c r="F37" s="30">
        <f>E37/D37*100</f>
        <v>100</v>
      </c>
      <c r="G37" s="6" t="s">
        <v>16</v>
      </c>
    </row>
    <row r="38" spans="1:7" s="20" customFormat="1" ht="37.5" customHeight="1">
      <c r="A38" s="3">
        <v>28</v>
      </c>
      <c r="B38" s="21" t="s">
        <v>7</v>
      </c>
      <c r="C38" s="6" t="s">
        <v>66</v>
      </c>
      <c r="D38" s="18">
        <v>400000</v>
      </c>
      <c r="E38" s="18">
        <v>399992.8</v>
      </c>
      <c r="F38" s="30">
        <f>E38/D38*100</f>
        <v>99.9982</v>
      </c>
      <c r="G38" s="6" t="s">
        <v>16</v>
      </c>
    </row>
    <row r="39" spans="1:7" s="20" customFormat="1" ht="39.75" customHeight="1">
      <c r="A39" s="82">
        <v>29</v>
      </c>
      <c r="B39" s="86" t="s">
        <v>90</v>
      </c>
      <c r="C39" s="72" t="s">
        <v>67</v>
      </c>
      <c r="D39" s="81">
        <v>550000</v>
      </c>
      <c r="E39" s="81">
        <v>599890.2</v>
      </c>
      <c r="F39" s="83">
        <f>E39/D39*100</f>
        <v>109.07094545454545</v>
      </c>
      <c r="G39" s="72" t="s">
        <v>16</v>
      </c>
    </row>
    <row r="40" spans="1:7" s="20" customFormat="1" ht="16.5" customHeight="1">
      <c r="A40" s="82"/>
      <c r="B40" s="87"/>
      <c r="C40" s="72"/>
      <c r="D40" s="81"/>
      <c r="E40" s="81"/>
      <c r="F40" s="84"/>
      <c r="G40" s="72"/>
    </row>
    <row r="41" spans="1:7" s="20" customFormat="1" ht="16.5" customHeight="1">
      <c r="A41" s="82"/>
      <c r="B41" s="87"/>
      <c r="C41" s="72"/>
      <c r="D41" s="81"/>
      <c r="E41" s="81"/>
      <c r="F41" s="84"/>
      <c r="G41" s="72"/>
    </row>
    <row r="42" spans="1:7" s="20" customFormat="1" ht="16.5" customHeight="1">
      <c r="A42" s="82"/>
      <c r="B42" s="87"/>
      <c r="C42" s="72"/>
      <c r="D42" s="81"/>
      <c r="E42" s="81"/>
      <c r="F42" s="84"/>
      <c r="G42" s="72"/>
    </row>
    <row r="43" spans="1:7" s="20" customFormat="1" ht="16.5" customHeight="1">
      <c r="A43" s="82"/>
      <c r="B43" s="87"/>
      <c r="C43" s="72"/>
      <c r="D43" s="81"/>
      <c r="E43" s="81"/>
      <c r="F43" s="84"/>
      <c r="G43" s="72"/>
    </row>
    <row r="44" spans="1:7" s="20" customFormat="1" ht="16.5" customHeight="1">
      <c r="A44" s="82"/>
      <c r="B44" s="87"/>
      <c r="C44" s="72"/>
      <c r="D44" s="81"/>
      <c r="E44" s="81"/>
      <c r="F44" s="84"/>
      <c r="G44" s="72"/>
    </row>
    <row r="45" spans="1:7" s="20" customFormat="1" ht="16.5" customHeight="1">
      <c r="A45" s="82"/>
      <c r="B45" s="87"/>
      <c r="C45" s="72"/>
      <c r="D45" s="81"/>
      <c r="E45" s="81"/>
      <c r="F45" s="84"/>
      <c r="G45" s="72"/>
    </row>
    <row r="46" spans="1:7" s="20" customFormat="1" ht="16.5" customHeight="1">
      <c r="A46" s="82"/>
      <c r="B46" s="87"/>
      <c r="C46" s="72"/>
      <c r="D46" s="81"/>
      <c r="E46" s="81"/>
      <c r="F46" s="84"/>
      <c r="G46" s="72"/>
    </row>
    <row r="47" spans="1:7" s="20" customFormat="1" ht="16.5" customHeight="1">
      <c r="A47" s="82"/>
      <c r="B47" s="87"/>
      <c r="C47" s="72"/>
      <c r="D47" s="81"/>
      <c r="E47" s="81"/>
      <c r="F47" s="84"/>
      <c r="G47" s="72"/>
    </row>
    <row r="48" spans="1:7" s="20" customFormat="1" ht="16.5" customHeight="1">
      <c r="A48" s="82"/>
      <c r="B48" s="87"/>
      <c r="C48" s="72"/>
      <c r="D48" s="81"/>
      <c r="E48" s="81"/>
      <c r="F48" s="84"/>
      <c r="G48" s="72"/>
    </row>
    <row r="49" spans="1:7" s="20" customFormat="1" ht="26.25" customHeight="1">
      <c r="A49" s="82"/>
      <c r="B49" s="88"/>
      <c r="C49" s="72"/>
      <c r="D49" s="89"/>
      <c r="E49" s="81"/>
      <c r="F49" s="85"/>
      <c r="G49" s="72"/>
    </row>
    <row r="50" spans="1:7" s="20" customFormat="1" ht="71.25" customHeight="1">
      <c r="A50" s="3">
        <v>30</v>
      </c>
      <c r="B50" s="33" t="s">
        <v>79</v>
      </c>
      <c r="C50" s="62" t="s">
        <v>57</v>
      </c>
      <c r="D50" s="64">
        <v>19746</v>
      </c>
      <c r="E50" s="63">
        <v>19746</v>
      </c>
      <c r="F50" s="30">
        <f>E50/D50*100</f>
        <v>100</v>
      </c>
      <c r="G50" s="6" t="s">
        <v>16</v>
      </c>
    </row>
    <row r="51" spans="1:7" s="20" customFormat="1" ht="36" customHeight="1">
      <c r="A51" s="3">
        <v>31</v>
      </c>
      <c r="B51" s="21" t="s">
        <v>36</v>
      </c>
      <c r="C51" s="62" t="s">
        <v>64</v>
      </c>
      <c r="D51" s="64">
        <v>19665</v>
      </c>
      <c r="E51" s="63">
        <v>19665</v>
      </c>
      <c r="F51" s="30">
        <f>E51/D51*100</f>
        <v>100</v>
      </c>
      <c r="G51" s="6" t="s">
        <v>16</v>
      </c>
    </row>
    <row r="52" spans="1:7" s="20" customFormat="1" ht="55.5" customHeight="1">
      <c r="A52" s="3">
        <v>32</v>
      </c>
      <c r="B52" s="21" t="s">
        <v>80</v>
      </c>
      <c r="C52" s="62" t="s">
        <v>67</v>
      </c>
      <c r="D52" s="65">
        <v>50000</v>
      </c>
      <c r="E52" s="63">
        <v>0</v>
      </c>
      <c r="F52" s="30">
        <f>E52/D52*100</f>
        <v>0</v>
      </c>
      <c r="G52" s="6" t="s">
        <v>16</v>
      </c>
    </row>
    <row r="53" spans="1:7" s="20" customFormat="1" ht="85.5" customHeight="1">
      <c r="A53" s="3">
        <v>33</v>
      </c>
      <c r="B53" s="21" t="s">
        <v>85</v>
      </c>
      <c r="C53" s="6" t="s">
        <v>87</v>
      </c>
      <c r="D53" s="61">
        <v>25000</v>
      </c>
      <c r="E53" s="18">
        <v>0</v>
      </c>
      <c r="F53" s="30">
        <v>0</v>
      </c>
      <c r="G53" s="6" t="s">
        <v>16</v>
      </c>
    </row>
    <row r="54" spans="1:7" s="2" customFormat="1" ht="25.5" customHeight="1">
      <c r="A54" s="3">
        <v>34</v>
      </c>
      <c r="B54" s="4" t="s">
        <v>19</v>
      </c>
      <c r="C54" s="56" t="s">
        <v>109</v>
      </c>
      <c r="D54" s="8">
        <f>SUM(D35:D53)</f>
        <v>1124411</v>
      </c>
      <c r="E54" s="8">
        <f>SUM(E35:E53)</f>
        <v>1099294</v>
      </c>
      <c r="F54" s="14">
        <f>E54/D54*100</f>
        <v>97.76620826370429</v>
      </c>
      <c r="G54" s="56" t="s">
        <v>109</v>
      </c>
    </row>
    <row r="55" spans="1:7" ht="34.5" customHeight="1">
      <c r="A55" s="73" t="s">
        <v>13</v>
      </c>
      <c r="B55" s="73"/>
      <c r="C55" s="73"/>
      <c r="D55" s="73"/>
      <c r="E55" s="73"/>
      <c r="F55" s="73"/>
      <c r="G55" s="73"/>
    </row>
    <row r="56" spans="1:7" s="20" customFormat="1" ht="37.5" customHeight="1">
      <c r="A56" s="3">
        <v>35</v>
      </c>
      <c r="B56" s="21" t="s">
        <v>42</v>
      </c>
      <c r="C56" s="6" t="s">
        <v>51</v>
      </c>
      <c r="D56" s="18">
        <v>10000</v>
      </c>
      <c r="E56" s="18">
        <v>21152.15</v>
      </c>
      <c r="F56" s="30">
        <f>E56/D56*100</f>
        <v>211.5215</v>
      </c>
      <c r="G56" s="6" t="s">
        <v>16</v>
      </c>
    </row>
    <row r="57" spans="1:7" s="20" customFormat="1" ht="31.5" customHeight="1">
      <c r="A57" s="3">
        <v>36</v>
      </c>
      <c r="B57" s="21" t="s">
        <v>21</v>
      </c>
      <c r="C57" s="6" t="s">
        <v>51</v>
      </c>
      <c r="D57" s="18">
        <v>10000</v>
      </c>
      <c r="E57" s="18">
        <v>0</v>
      </c>
      <c r="F57" s="30">
        <f>E57/D57*100</f>
        <v>0</v>
      </c>
      <c r="G57" s="6" t="s">
        <v>16</v>
      </c>
    </row>
    <row r="58" spans="1:7" s="20" customFormat="1" ht="50.25" customHeight="1">
      <c r="A58" s="3">
        <v>37</v>
      </c>
      <c r="B58" s="21" t="s">
        <v>22</v>
      </c>
      <c r="C58" s="6" t="s">
        <v>51</v>
      </c>
      <c r="D58" s="18">
        <v>10000</v>
      </c>
      <c r="E58" s="18">
        <v>0</v>
      </c>
      <c r="F58" s="30">
        <f>E58/D58*100</f>
        <v>0</v>
      </c>
      <c r="G58" s="6" t="s">
        <v>16</v>
      </c>
    </row>
    <row r="59" spans="1:7" ht="27" customHeight="1">
      <c r="A59" s="39">
        <v>38</v>
      </c>
      <c r="B59" s="40" t="s">
        <v>19</v>
      </c>
      <c r="C59" s="57" t="s">
        <v>109</v>
      </c>
      <c r="D59" s="41">
        <f>SUM(D56:D58)</f>
        <v>30000</v>
      </c>
      <c r="E59" s="41">
        <f>SUM(E56:E58)</f>
        <v>21152.15</v>
      </c>
      <c r="F59" s="42">
        <f>E59/D59*100</f>
        <v>70.50716666666668</v>
      </c>
      <c r="G59" s="57" t="s">
        <v>109</v>
      </c>
    </row>
    <row r="60" spans="1:7" s="54" customFormat="1" ht="27" customHeight="1">
      <c r="A60" s="49"/>
      <c r="B60" s="50"/>
      <c r="C60" s="51"/>
      <c r="D60" s="52"/>
      <c r="E60" s="52"/>
      <c r="F60" s="53"/>
      <c r="G60" s="51"/>
    </row>
    <row r="61" spans="1:7" s="48" customFormat="1" ht="27" customHeight="1">
      <c r="A61" s="43"/>
      <c r="B61" s="44"/>
      <c r="C61" s="45"/>
      <c r="D61" s="46"/>
      <c r="E61" s="46"/>
      <c r="F61" s="47"/>
      <c r="G61" s="45"/>
    </row>
    <row r="62" spans="1:7" ht="35.25" customHeight="1">
      <c r="A62" s="75" t="s">
        <v>23</v>
      </c>
      <c r="B62" s="75"/>
      <c r="C62" s="75"/>
      <c r="D62" s="75"/>
      <c r="E62" s="75"/>
      <c r="F62" s="75"/>
      <c r="G62" s="75"/>
    </row>
    <row r="63" spans="1:9" s="20" customFormat="1" ht="35.25" customHeight="1">
      <c r="A63" s="3">
        <v>39</v>
      </c>
      <c r="B63" s="21" t="s">
        <v>9</v>
      </c>
      <c r="C63" s="6" t="s">
        <v>52</v>
      </c>
      <c r="D63" s="18">
        <v>1000000</v>
      </c>
      <c r="E63" s="18">
        <v>1000000</v>
      </c>
      <c r="F63" s="30">
        <f aca="true" t="shared" si="2" ref="F63:F68">E63/D63*100</f>
        <v>100</v>
      </c>
      <c r="G63" s="6" t="s">
        <v>16</v>
      </c>
      <c r="I63" s="31"/>
    </row>
    <row r="64" spans="1:9" s="20" customFormat="1" ht="41.25" customHeight="1">
      <c r="A64" s="3">
        <v>40</v>
      </c>
      <c r="B64" s="21" t="s">
        <v>101</v>
      </c>
      <c r="C64" s="6" t="s">
        <v>52</v>
      </c>
      <c r="D64" s="18">
        <v>205000</v>
      </c>
      <c r="E64" s="18">
        <v>114862.3</v>
      </c>
      <c r="F64" s="30">
        <f t="shared" si="2"/>
        <v>56.03039024390244</v>
      </c>
      <c r="G64" s="6" t="s">
        <v>16</v>
      </c>
      <c r="I64" s="31"/>
    </row>
    <row r="65" spans="1:9" s="20" customFormat="1" ht="28.5" customHeight="1">
      <c r="A65" s="3">
        <v>41</v>
      </c>
      <c r="B65" s="21" t="s">
        <v>102</v>
      </c>
      <c r="C65" s="6" t="s">
        <v>53</v>
      </c>
      <c r="D65" s="18">
        <v>5000</v>
      </c>
      <c r="E65" s="18">
        <v>0</v>
      </c>
      <c r="F65" s="30">
        <f t="shared" si="2"/>
        <v>0</v>
      </c>
      <c r="G65" s="6" t="s">
        <v>16</v>
      </c>
      <c r="I65" s="31"/>
    </row>
    <row r="66" spans="1:9" s="20" customFormat="1" ht="51.75" customHeight="1">
      <c r="A66" s="3">
        <v>42</v>
      </c>
      <c r="B66" s="21" t="s">
        <v>103</v>
      </c>
      <c r="C66" s="6" t="s">
        <v>53</v>
      </c>
      <c r="D66" s="18">
        <v>40000</v>
      </c>
      <c r="E66" s="18">
        <v>0</v>
      </c>
      <c r="F66" s="30">
        <f t="shared" si="2"/>
        <v>0</v>
      </c>
      <c r="G66" s="6" t="s">
        <v>16</v>
      </c>
      <c r="I66" s="31"/>
    </row>
    <row r="67" spans="1:9" s="20" customFormat="1" ht="43.5" customHeight="1">
      <c r="A67" s="3">
        <v>43</v>
      </c>
      <c r="B67" s="21" t="s">
        <v>104</v>
      </c>
      <c r="C67" s="6" t="s">
        <v>52</v>
      </c>
      <c r="D67" s="18">
        <v>10000</v>
      </c>
      <c r="E67" s="18">
        <v>0</v>
      </c>
      <c r="F67" s="30">
        <f t="shared" si="2"/>
        <v>0</v>
      </c>
      <c r="G67" s="6" t="s">
        <v>16</v>
      </c>
      <c r="I67" s="31"/>
    </row>
    <row r="68" spans="1:9" s="20" customFormat="1" ht="49.5" customHeight="1">
      <c r="A68" s="3">
        <v>44</v>
      </c>
      <c r="B68" s="21" t="s">
        <v>105</v>
      </c>
      <c r="C68" s="6" t="s">
        <v>52</v>
      </c>
      <c r="D68" s="18">
        <v>40000</v>
      </c>
      <c r="E68" s="18">
        <v>0</v>
      </c>
      <c r="F68" s="30">
        <f t="shared" si="2"/>
        <v>0</v>
      </c>
      <c r="G68" s="6" t="s">
        <v>16</v>
      </c>
      <c r="I68" s="31"/>
    </row>
    <row r="69" spans="1:7" s="20" customFormat="1" ht="15.75">
      <c r="A69" s="92">
        <v>45</v>
      </c>
      <c r="B69" s="86" t="s">
        <v>91</v>
      </c>
      <c r="C69" s="76" t="s">
        <v>71</v>
      </c>
      <c r="D69" s="89">
        <v>2000</v>
      </c>
      <c r="E69" s="89">
        <v>2000</v>
      </c>
      <c r="F69" s="83">
        <v>0</v>
      </c>
      <c r="G69" s="76" t="s">
        <v>16</v>
      </c>
    </row>
    <row r="70" spans="1:7" s="20" customFormat="1" ht="68.25" customHeight="1">
      <c r="A70" s="93"/>
      <c r="B70" s="87"/>
      <c r="C70" s="77"/>
      <c r="D70" s="90"/>
      <c r="E70" s="90"/>
      <c r="F70" s="84"/>
      <c r="G70" s="77"/>
    </row>
    <row r="71" spans="1:7" s="20" customFormat="1" ht="72.75" customHeight="1" hidden="1">
      <c r="A71" s="94"/>
      <c r="B71" s="88"/>
      <c r="C71" s="78"/>
      <c r="D71" s="91"/>
      <c r="E71" s="91"/>
      <c r="F71" s="85"/>
      <c r="G71" s="78"/>
    </row>
    <row r="72" spans="1:7" ht="36" customHeight="1">
      <c r="A72" s="3">
        <v>46</v>
      </c>
      <c r="B72" s="4" t="s">
        <v>19</v>
      </c>
      <c r="C72" s="56" t="s">
        <v>109</v>
      </c>
      <c r="D72" s="8">
        <f>SUM(D63:D71)</f>
        <v>1302000</v>
      </c>
      <c r="E72" s="8">
        <f>SUM(E63:E71)</f>
        <v>1116862.3</v>
      </c>
      <c r="F72" s="14">
        <f>E72/D72*100</f>
        <v>85.78051459293395</v>
      </c>
      <c r="G72" s="56" t="s">
        <v>109</v>
      </c>
    </row>
    <row r="73" spans="1:7" s="48" customFormat="1" ht="36" customHeight="1">
      <c r="A73" s="43"/>
      <c r="B73" s="44"/>
      <c r="C73" s="66"/>
      <c r="D73" s="46"/>
      <c r="E73" s="46"/>
      <c r="F73" s="47"/>
      <c r="G73" s="66"/>
    </row>
    <row r="74" spans="1:7" s="48" customFormat="1" ht="36" customHeight="1">
      <c r="A74" s="43"/>
      <c r="B74" s="44"/>
      <c r="C74" s="66"/>
      <c r="D74" s="46"/>
      <c r="E74" s="46"/>
      <c r="F74" s="47"/>
      <c r="G74" s="66"/>
    </row>
    <row r="75" spans="1:7" ht="32.25" customHeight="1">
      <c r="A75" s="75" t="s">
        <v>11</v>
      </c>
      <c r="B75" s="75"/>
      <c r="C75" s="75"/>
      <c r="D75" s="75"/>
      <c r="E75" s="75"/>
      <c r="F75" s="75"/>
      <c r="G75" s="75"/>
    </row>
    <row r="76" spans="1:7" s="20" customFormat="1" ht="47.25">
      <c r="A76" s="3">
        <v>47</v>
      </c>
      <c r="B76" s="21" t="s">
        <v>37</v>
      </c>
      <c r="C76" s="6" t="s">
        <v>47</v>
      </c>
      <c r="D76" s="18">
        <v>50000</v>
      </c>
      <c r="E76" s="18">
        <v>50000</v>
      </c>
      <c r="F76" s="30">
        <f>E76/D76*100</f>
        <v>100</v>
      </c>
      <c r="G76" s="6" t="s">
        <v>16</v>
      </c>
    </row>
    <row r="77" spans="1:7" s="20" customFormat="1" ht="132" customHeight="1">
      <c r="A77" s="3">
        <v>48</v>
      </c>
      <c r="B77" s="21" t="s">
        <v>75</v>
      </c>
      <c r="C77" s="6" t="s">
        <v>48</v>
      </c>
      <c r="D77" s="18">
        <v>30000</v>
      </c>
      <c r="E77" s="18">
        <v>30000</v>
      </c>
      <c r="F77" s="30">
        <f>E77/D77*100</f>
        <v>100</v>
      </c>
      <c r="G77" s="6" t="s">
        <v>16</v>
      </c>
    </row>
    <row r="78" spans="1:7" s="20" customFormat="1" ht="78.75">
      <c r="A78" s="3">
        <v>49</v>
      </c>
      <c r="B78" s="21" t="s">
        <v>76</v>
      </c>
      <c r="C78" s="6" t="s">
        <v>49</v>
      </c>
      <c r="D78" s="18">
        <v>5000</v>
      </c>
      <c r="E78" s="18">
        <v>0</v>
      </c>
      <c r="F78" s="30">
        <f>E78/D78*100</f>
        <v>0</v>
      </c>
      <c r="G78" s="6" t="s">
        <v>16</v>
      </c>
    </row>
    <row r="79" spans="1:7" s="20" customFormat="1" ht="78.75">
      <c r="A79" s="3">
        <v>50</v>
      </c>
      <c r="B79" s="21" t="s">
        <v>99</v>
      </c>
      <c r="C79" s="6" t="s">
        <v>49</v>
      </c>
      <c r="D79" s="18">
        <v>50000</v>
      </c>
      <c r="E79" s="18">
        <v>55000</v>
      </c>
      <c r="F79" s="30">
        <f>E79/D79*100</f>
        <v>110.00000000000001</v>
      </c>
      <c r="G79" s="6" t="s">
        <v>16</v>
      </c>
    </row>
    <row r="80" spans="1:7" ht="18.75" customHeight="1">
      <c r="A80" s="3">
        <v>51</v>
      </c>
      <c r="B80" s="4" t="s">
        <v>19</v>
      </c>
      <c r="C80" s="56" t="s">
        <v>109</v>
      </c>
      <c r="D80" s="8">
        <f>SUM(D76:D79)</f>
        <v>135000</v>
      </c>
      <c r="E80" s="8">
        <f>SUM(E76:E79)</f>
        <v>135000</v>
      </c>
      <c r="F80" s="14">
        <f>E80/D80*100</f>
        <v>100</v>
      </c>
      <c r="G80" s="56" t="s">
        <v>109</v>
      </c>
    </row>
    <row r="81" spans="1:7" ht="18.75">
      <c r="A81" s="73" t="s">
        <v>24</v>
      </c>
      <c r="B81" s="73"/>
      <c r="C81" s="73"/>
      <c r="D81" s="73"/>
      <c r="E81" s="73"/>
      <c r="F81" s="73"/>
      <c r="G81" s="73"/>
    </row>
    <row r="82" spans="1:7" ht="38.25" customHeight="1">
      <c r="A82" s="79" t="s">
        <v>25</v>
      </c>
      <c r="B82" s="79"/>
      <c r="C82" s="79"/>
      <c r="D82" s="80"/>
      <c r="E82" s="79"/>
      <c r="F82" s="79"/>
      <c r="G82" s="79"/>
    </row>
    <row r="83" spans="1:7" s="20" customFormat="1" ht="51" customHeight="1">
      <c r="A83" s="3">
        <v>52</v>
      </c>
      <c r="B83" s="33" t="s">
        <v>43</v>
      </c>
      <c r="C83" s="62" t="s">
        <v>73</v>
      </c>
      <c r="D83" s="64">
        <v>18470057.3</v>
      </c>
      <c r="E83" s="63">
        <v>17370057.3</v>
      </c>
      <c r="F83" s="30">
        <f aca="true" t="shared" si="3" ref="F83:F96">E83/D83*100</f>
        <v>94.04441479453341</v>
      </c>
      <c r="G83" s="34" t="s">
        <v>110</v>
      </c>
    </row>
    <row r="84" spans="1:7" s="20" customFormat="1" ht="51" customHeight="1">
      <c r="A84" s="3">
        <v>53</v>
      </c>
      <c r="B84" s="35" t="s">
        <v>44</v>
      </c>
      <c r="C84" s="62" t="s">
        <v>54</v>
      </c>
      <c r="D84" s="64">
        <v>21653072.27</v>
      </c>
      <c r="E84" s="63">
        <v>20251000</v>
      </c>
      <c r="F84" s="30">
        <f t="shared" si="3"/>
        <v>93.52483447837308</v>
      </c>
      <c r="G84" s="34" t="s">
        <v>111</v>
      </c>
    </row>
    <row r="85" spans="1:7" s="20" customFormat="1" ht="50.25" customHeight="1">
      <c r="A85" s="3">
        <v>54</v>
      </c>
      <c r="B85" s="33" t="s">
        <v>45</v>
      </c>
      <c r="C85" s="62" t="s">
        <v>50</v>
      </c>
      <c r="D85" s="64">
        <v>17804860.27</v>
      </c>
      <c r="E85" s="63">
        <v>16300000</v>
      </c>
      <c r="F85" s="30">
        <f t="shared" si="3"/>
        <v>91.54803661932922</v>
      </c>
      <c r="G85" s="34" t="s">
        <v>16</v>
      </c>
    </row>
    <row r="86" spans="1:7" s="20" customFormat="1" ht="48" customHeight="1">
      <c r="A86" s="3">
        <v>55</v>
      </c>
      <c r="B86" s="36" t="s">
        <v>81</v>
      </c>
      <c r="C86" s="62" t="s">
        <v>92</v>
      </c>
      <c r="D86" s="64">
        <v>14739125.5</v>
      </c>
      <c r="E86" s="63">
        <v>13500000</v>
      </c>
      <c r="F86" s="30">
        <f t="shared" si="3"/>
        <v>91.59295102005882</v>
      </c>
      <c r="G86" s="34" t="s">
        <v>112</v>
      </c>
    </row>
    <row r="87" spans="1:7" ht="16.5">
      <c r="A87" s="3">
        <v>56</v>
      </c>
      <c r="B87" s="5" t="s">
        <v>19</v>
      </c>
      <c r="C87" s="56" t="s">
        <v>109</v>
      </c>
      <c r="D87" s="68">
        <f>SUM(D83:D86)</f>
        <v>72667115.34</v>
      </c>
      <c r="E87" s="8">
        <f>SUM(E83:E86)</f>
        <v>67421057.3</v>
      </c>
      <c r="F87" s="14">
        <f t="shared" si="3"/>
        <v>92.78069864827525</v>
      </c>
      <c r="G87" s="58" t="s">
        <v>109</v>
      </c>
    </row>
    <row r="88" spans="1:7" ht="22.5" customHeight="1">
      <c r="A88" s="71" t="s">
        <v>26</v>
      </c>
      <c r="B88" s="71"/>
      <c r="C88" s="71"/>
      <c r="D88" s="71"/>
      <c r="E88" s="71"/>
      <c r="F88" s="71"/>
      <c r="G88" s="71"/>
    </row>
    <row r="89" spans="1:7" s="20" customFormat="1" ht="70.5" customHeight="1">
      <c r="A89" s="3">
        <v>57</v>
      </c>
      <c r="B89" s="21" t="s">
        <v>106</v>
      </c>
      <c r="C89" s="6" t="s">
        <v>82</v>
      </c>
      <c r="D89" s="18">
        <v>45050</v>
      </c>
      <c r="E89" s="18">
        <v>45050</v>
      </c>
      <c r="F89" s="30">
        <f t="shared" si="3"/>
        <v>100</v>
      </c>
      <c r="G89" s="6" t="s">
        <v>16</v>
      </c>
    </row>
    <row r="90" spans="1:7" s="20" customFormat="1" ht="135" customHeight="1">
      <c r="A90" s="3">
        <v>58</v>
      </c>
      <c r="B90" s="21" t="s">
        <v>31</v>
      </c>
      <c r="C90" s="6" t="s">
        <v>46</v>
      </c>
      <c r="D90" s="18">
        <v>31000</v>
      </c>
      <c r="E90" s="18">
        <v>30770</v>
      </c>
      <c r="F90" s="30">
        <f t="shared" si="3"/>
        <v>99.25806451612902</v>
      </c>
      <c r="G90" s="6" t="s">
        <v>16</v>
      </c>
    </row>
    <row r="91" spans="1:11" s="20" customFormat="1" ht="99.75" customHeight="1">
      <c r="A91" s="3">
        <v>59</v>
      </c>
      <c r="B91" s="21" t="s">
        <v>107</v>
      </c>
      <c r="C91" s="32" t="s">
        <v>83</v>
      </c>
      <c r="D91" s="18">
        <v>10000</v>
      </c>
      <c r="E91" s="18">
        <v>0</v>
      </c>
      <c r="F91" s="30">
        <f t="shared" si="3"/>
        <v>0</v>
      </c>
      <c r="G91" s="6" t="s">
        <v>16</v>
      </c>
      <c r="K91" s="69"/>
    </row>
    <row r="92" spans="1:11" s="20" customFormat="1" ht="78.75" customHeight="1">
      <c r="A92" s="3">
        <v>60</v>
      </c>
      <c r="B92" s="21" t="s">
        <v>108</v>
      </c>
      <c r="C92" s="6" t="s">
        <v>46</v>
      </c>
      <c r="D92" s="18">
        <v>8000</v>
      </c>
      <c r="E92" s="18">
        <v>18230</v>
      </c>
      <c r="F92" s="30">
        <f t="shared" si="3"/>
        <v>227.875</v>
      </c>
      <c r="G92" s="6" t="s">
        <v>16</v>
      </c>
      <c r="K92" s="69"/>
    </row>
    <row r="93" spans="1:7" ht="18" customHeight="1">
      <c r="A93" s="3">
        <v>61</v>
      </c>
      <c r="B93" s="5" t="s">
        <v>19</v>
      </c>
      <c r="C93" s="56" t="s">
        <v>109</v>
      </c>
      <c r="D93" s="8">
        <f>SUM(D89:D92)</f>
        <v>94050</v>
      </c>
      <c r="E93" s="8">
        <f>SUM(E89:E92)</f>
        <v>94050</v>
      </c>
      <c r="F93" s="14">
        <f t="shared" si="3"/>
        <v>100</v>
      </c>
      <c r="G93" s="56" t="s">
        <v>109</v>
      </c>
    </row>
    <row r="94" spans="1:11" ht="45.75" customHeight="1">
      <c r="A94" s="38">
        <v>62</v>
      </c>
      <c r="B94" s="12" t="s">
        <v>29</v>
      </c>
      <c r="C94" s="59" t="s">
        <v>109</v>
      </c>
      <c r="D94" s="13">
        <f>D14+D18+D27+D33+D54+D59+D72+D80+D87+D93</f>
        <v>78960735.35000001</v>
      </c>
      <c r="E94" s="13">
        <f>E14+E18+E27+E33+E54+E59+E72+E80+E87+E93</f>
        <v>72990721.42999999</v>
      </c>
      <c r="F94" s="15">
        <f t="shared" si="3"/>
        <v>92.43926250998369</v>
      </c>
      <c r="G94" s="59" t="s">
        <v>109</v>
      </c>
      <c r="K94" s="60"/>
    </row>
    <row r="95" spans="1:11" ht="21" customHeight="1">
      <c r="A95" s="3">
        <v>63</v>
      </c>
      <c r="B95" s="5" t="s">
        <v>28</v>
      </c>
      <c r="C95" s="56" t="s">
        <v>109</v>
      </c>
      <c r="D95" s="8">
        <f>D25+5651000</f>
        <v>6353420</v>
      </c>
      <c r="E95" s="8">
        <f>E25+5651000+E25</f>
        <v>6333221.74</v>
      </c>
      <c r="F95" s="14">
        <f t="shared" si="3"/>
        <v>99.68208838704194</v>
      </c>
      <c r="G95" s="56" t="s">
        <v>109</v>
      </c>
      <c r="K95" s="60"/>
    </row>
    <row r="96" spans="1:7" ht="22.5" customHeight="1">
      <c r="A96" s="3">
        <v>64</v>
      </c>
      <c r="B96" s="5" t="s">
        <v>27</v>
      </c>
      <c r="C96" s="56" t="s">
        <v>109</v>
      </c>
      <c r="D96" s="8">
        <f>D94-D95</f>
        <v>72607315.35000001</v>
      </c>
      <c r="E96" s="8">
        <f>E94-E95</f>
        <v>66657499.68999999</v>
      </c>
      <c r="F96" s="14">
        <f t="shared" si="3"/>
        <v>91.8054873240813</v>
      </c>
      <c r="G96" s="56" t="s">
        <v>109</v>
      </c>
    </row>
    <row r="97" spans="1:7" ht="15.75">
      <c r="A97" s="1"/>
      <c r="B97" s="1"/>
      <c r="C97" s="1"/>
      <c r="D97" s="9"/>
      <c r="E97" s="9"/>
      <c r="F97" s="1"/>
      <c r="G97" s="1"/>
    </row>
    <row r="98" spans="1:7" ht="15.75">
      <c r="A98" s="1"/>
      <c r="B98" s="1"/>
      <c r="C98" s="1"/>
      <c r="D98" s="9"/>
      <c r="E98" s="9"/>
      <c r="F98" s="1"/>
      <c r="G98" s="1"/>
    </row>
    <row r="99" spans="1:7" ht="15.75">
      <c r="A99" s="1"/>
      <c r="B99" s="1"/>
      <c r="C99" s="1"/>
      <c r="D99" s="9"/>
      <c r="E99" s="9"/>
      <c r="F99" s="1"/>
      <c r="G99" s="1"/>
    </row>
    <row r="100" spans="1:7" ht="15.75">
      <c r="A100" s="1"/>
      <c r="B100" s="1"/>
      <c r="C100" s="1"/>
      <c r="D100" s="9"/>
      <c r="E100" s="9"/>
      <c r="F100" s="1"/>
      <c r="G100" s="1"/>
    </row>
    <row r="101" spans="1:7" ht="15.75">
      <c r="A101" s="1"/>
      <c r="B101" s="1"/>
      <c r="C101" s="1"/>
      <c r="D101" s="9"/>
      <c r="E101" s="9"/>
      <c r="F101" s="1"/>
      <c r="G101" s="1"/>
    </row>
    <row r="102" spans="1:7" ht="15.75">
      <c r="A102" s="1"/>
      <c r="B102" s="1"/>
      <c r="C102" s="1"/>
      <c r="D102" s="9"/>
      <c r="E102" s="9"/>
      <c r="F102" s="1"/>
      <c r="G102" s="1"/>
    </row>
    <row r="103" spans="1:7" ht="15.75">
      <c r="A103" s="1"/>
      <c r="B103" s="1"/>
      <c r="C103" s="1"/>
      <c r="D103" s="9"/>
      <c r="E103" s="9"/>
      <c r="F103" s="1"/>
      <c r="G103" s="1"/>
    </row>
    <row r="104" spans="1:7" ht="15.75">
      <c r="A104" s="1"/>
      <c r="B104" s="1"/>
      <c r="C104" s="1"/>
      <c r="D104" s="9"/>
      <c r="E104" s="9"/>
      <c r="F104" s="1"/>
      <c r="G104" s="1"/>
    </row>
    <row r="105" spans="1:7" ht="15.75">
      <c r="A105" s="1"/>
      <c r="B105" s="1"/>
      <c r="C105" s="1"/>
      <c r="D105" s="9"/>
      <c r="E105" s="9"/>
      <c r="F105" s="1"/>
      <c r="G105" s="1"/>
    </row>
    <row r="106" spans="1:7" ht="15.75">
      <c r="A106" s="1"/>
      <c r="B106" s="1"/>
      <c r="C106" s="1"/>
      <c r="D106" s="9"/>
      <c r="E106" s="9"/>
      <c r="F106" s="1"/>
      <c r="G106" s="1"/>
    </row>
    <row r="107" spans="1:7" ht="15.75">
      <c r="A107" s="1"/>
      <c r="B107" s="1"/>
      <c r="C107" s="1"/>
      <c r="D107" s="9"/>
      <c r="E107" s="9"/>
      <c r="F107" s="1"/>
      <c r="G107" s="1"/>
    </row>
    <row r="108" spans="1:7" ht="15.75">
      <c r="A108" s="1"/>
      <c r="B108" s="1"/>
      <c r="C108" s="1"/>
      <c r="D108" s="9"/>
      <c r="E108" s="9"/>
      <c r="F108" s="1"/>
      <c r="G108" s="1"/>
    </row>
    <row r="109" spans="1:7" ht="15.75">
      <c r="A109" s="1"/>
      <c r="B109" s="1"/>
      <c r="C109" s="1"/>
      <c r="D109" s="9"/>
      <c r="E109" s="9"/>
      <c r="F109" s="1"/>
      <c r="G109" s="1"/>
    </row>
    <row r="110" spans="1:7" ht="15.75">
      <c r="A110" s="1"/>
      <c r="B110" s="1"/>
      <c r="C110" s="1"/>
      <c r="D110" s="9"/>
      <c r="E110" s="9"/>
      <c r="F110" s="1"/>
      <c r="G110" s="1"/>
    </row>
    <row r="111" spans="1:7" ht="15.75">
      <c r="A111" s="1"/>
      <c r="B111" s="1"/>
      <c r="C111" s="1"/>
      <c r="D111" s="9"/>
      <c r="E111" s="9"/>
      <c r="F111" s="1"/>
      <c r="G111" s="1"/>
    </row>
    <row r="112" spans="1:7" ht="15.75">
      <c r="A112" s="1"/>
      <c r="B112" s="1"/>
      <c r="C112" s="1"/>
      <c r="D112" s="9"/>
      <c r="E112" s="9"/>
      <c r="F112" s="1"/>
      <c r="G112" s="1"/>
    </row>
    <row r="113" spans="1:7" ht="15.75">
      <c r="A113" s="1"/>
      <c r="B113" s="1"/>
      <c r="C113" s="1"/>
      <c r="D113" s="9"/>
      <c r="E113" s="9"/>
      <c r="F113" s="1"/>
      <c r="G113" s="1"/>
    </row>
    <row r="114" spans="1:7" ht="15.75">
      <c r="A114" s="1"/>
      <c r="B114" s="1"/>
      <c r="C114" s="1"/>
      <c r="D114" s="9"/>
      <c r="E114" s="9"/>
      <c r="F114" s="1"/>
      <c r="G114" s="1"/>
    </row>
    <row r="115" spans="1:7" ht="15.75">
      <c r="A115" s="1"/>
      <c r="B115" s="1"/>
      <c r="C115" s="1"/>
      <c r="D115" s="9"/>
      <c r="E115" s="9"/>
      <c r="F115" s="1"/>
      <c r="G115" s="1"/>
    </row>
    <row r="116" spans="1:7" ht="15.75">
      <c r="A116" s="1"/>
      <c r="B116" s="1"/>
      <c r="C116" s="1"/>
      <c r="D116" s="9"/>
      <c r="E116" s="9"/>
      <c r="F116" s="1"/>
      <c r="G116" s="1"/>
    </row>
    <row r="117" spans="1:7" ht="15.75">
      <c r="A117" s="1"/>
      <c r="B117" s="1"/>
      <c r="C117" s="1"/>
      <c r="D117" s="9"/>
      <c r="E117" s="9"/>
      <c r="F117" s="1"/>
      <c r="G117" s="1"/>
    </row>
    <row r="118" spans="1:7" ht="15.75">
      <c r="A118" s="1"/>
      <c r="B118" s="1"/>
      <c r="C118" s="1"/>
      <c r="D118" s="9"/>
      <c r="E118" s="9"/>
      <c r="F118" s="1"/>
      <c r="G118" s="1"/>
    </row>
    <row r="119" spans="1:7" ht="15.75">
      <c r="A119" s="1"/>
      <c r="B119" s="1"/>
      <c r="C119" s="1"/>
      <c r="D119" s="9"/>
      <c r="E119" s="9"/>
      <c r="F119" s="1"/>
      <c r="G119" s="1"/>
    </row>
  </sheetData>
  <sheetProtection/>
  <mergeCells count="27">
    <mergeCell ref="F69:F71"/>
    <mergeCell ref="A19:G19"/>
    <mergeCell ref="A81:G81"/>
    <mergeCell ref="E69:E71"/>
    <mergeCell ref="A62:G62"/>
    <mergeCell ref="A69:A71"/>
    <mergeCell ref="B69:B71"/>
    <mergeCell ref="G69:G71"/>
    <mergeCell ref="D69:D71"/>
    <mergeCell ref="A88:G88"/>
    <mergeCell ref="C69:C71"/>
    <mergeCell ref="A75:G75"/>
    <mergeCell ref="A82:G82"/>
    <mergeCell ref="E39:E49"/>
    <mergeCell ref="A55:G55"/>
    <mergeCell ref="A39:A49"/>
    <mergeCell ref="F39:F49"/>
    <mergeCell ref="B39:B49"/>
    <mergeCell ref="D39:D49"/>
    <mergeCell ref="A4:G4"/>
    <mergeCell ref="A34:G34"/>
    <mergeCell ref="G39:G49"/>
    <mergeCell ref="C39:C49"/>
    <mergeCell ref="A28:G28"/>
    <mergeCell ref="A1:G1"/>
    <mergeCell ref="A5:G5"/>
    <mergeCell ref="A16:G1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2022-04-30T10:14:06Z</dcterms:modified>
  <cp:category/>
  <cp:version/>
  <cp:contentType/>
  <cp:contentStatus/>
</cp:coreProperties>
</file>