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'доходы'!$A$1:$E$56</definedName>
  </definedNames>
  <calcPr fullCalcOnLoad="1"/>
</workbook>
</file>

<file path=xl/sharedStrings.xml><?xml version="1.0" encoding="utf-8"?>
<sst xmlns="http://schemas.openxmlformats.org/spreadsheetml/2006/main" count="85" uniqueCount="85">
  <si>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</si>
  <si>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</si>
  <si>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</si>
  <si>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</si>
  <si>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</si>
  <si>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</si>
  <si>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</si>
  <si>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</si>
  <si>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</si>
  <si>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</si>
  <si>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</si>
  <si>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</si>
  <si>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</si>
  <si>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000 1160301001 0000 140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</si>
  <si>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</si>
  <si>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000 1160303001 0000 140</t>
  </si>
  <si>
    <t>Прочие поступления от денежных взысканий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</si>
  <si>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</si>
  <si>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</si>
  <si>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</si>
  <si>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</si>
  <si>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</si>
  <si>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</si>
  <si>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</si>
  <si>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000 1160000000 0000 000</t>
  </si>
  <si>
    <t>000 1169004004 0000 140</t>
  </si>
  <si>
    <t>000 1170000000 0000 000</t>
  </si>
  <si>
    <t>000 1170504004 0000 180</t>
  </si>
  <si>
    <t>000 2000000000 0000 000</t>
  </si>
  <si>
    <t>Прочие неналоговые доходы</t>
  </si>
  <si>
    <t>000 1170500000 0000 180</t>
  </si>
  <si>
    <t>000 1 01 02010 01 0000 110</t>
  </si>
  <si>
    <t>000 1050201002 0000 110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</si>
  <si>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</si>
  <si>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</si>
  <si>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</si>
  <si>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000 2 02 0302404 0000 151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</si>
  <si>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</si>
  <si>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</si>
  <si>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</si>
  <si>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</si>
  <si>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</si>
  <si>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</si>
  <si>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000 112 0000000 0000 000</t>
  </si>
  <si>
    <t>000 112 0100001 0000 120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</si>
  <si>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</si>
  <si>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</si>
  <si>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</si>
  <si>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</si>
  <si>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000 2 02 0100104 0000 151</t>
  </si>
  <si>
    <t>Прочие субвенции бюджетам городских округов</t>
  </si>
  <si>
    <t>000 2 02 0399904 0000 151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</si>
  <si>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</si>
  <si>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</si>
  <si>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</si>
  <si>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</si>
  <si>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>План</t>
  </si>
  <si>
    <t>Исполнено</t>
  </si>
  <si>
    <t>% исполнения</t>
  </si>
  <si>
    <t>000 1170104004 0000 180</t>
  </si>
  <si>
    <t>Невыясненные поступления, зачисляемые в бюджеты городских округов</t>
  </si>
  <si>
    <t>Земельный налог</t>
  </si>
  <si>
    <t xml:space="preserve">000 1 06 06000 00 0000 110 </t>
  </si>
  <si>
    <t xml:space="preserve">000 1 06 00000 00 0000 000 </t>
  </si>
  <si>
    <t>000 1 01 02030 01 0000 110</t>
  </si>
  <si>
    <t>000 1050202002 0000 110</t>
  </si>
  <si>
    <t xml:space="preserve">000 1 06 01020 04 0000 110 </t>
  </si>
  <si>
    <t>Прочие субсидии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</si>
  <si>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</si>
  <si>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</si>
  <si>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</si>
  <si>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</si>
  <si>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</si>
  <si>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>Объем поступления доходов местного бюджета  за 3 квартал 2015 год</t>
  </si>
  <si>
    <t>000 112 0104001 0000 120</t>
  </si>
  <si>
    <t>Плата за размещение отходов производства и потребления</t>
  </si>
  <si>
    <t>Денежные взыскания (штрафы) за нарушение законодательства о налогах и сборах, предусмотренные статьями 116,  118, 119.1, пунктами 1 и 2 статьи 120, статьями 125, 126, 128, 129, 129.1, 132, 133, 134, 135, 135.1 Налогового кодекса Российской Федерации</t>
  </si>
  <si>
    <t>000 2 02 02999 04 0000 151</t>
  </si>
  <si>
    <t>Налог на доходы физических лиц с доходов, полученных физическими лицами в соответствии со статьей 228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</si>
  <si>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</si>
  <si>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</si>
  <si>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</si>
  <si>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ДОХОДЫ ОТ ОКАЗАНИЯ ПЛАТНЫХ УСЛУГ (РАБОТ) И КОМПЕНСАЦИИ ЗАТРАТ ГОСУДАРСТВА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</si>
  <si>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бюджетных, автономных учреждений)</t>
  </si>
  <si>
    <t>Приложение № 1 к Постановлению администрации МО ГО "Новая Земля" "Об утверждении  отчета об исполнении местного бюджета МО ГО "Новая Земля" за 3 квартал 2015 года. от "05" ноября 2015 г. № 36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</si>
</sst>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4" fontId="56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33" borderId="13" xfId="0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34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workbookViewId="0" topLeftCell="A1">
      <selection activeCell="Q5" sqref="Q5:Q6"/>
    </sheetView>
  </sheetViews>
  <sheetFormatPr defaultColWidth="9.140625" defaultRowHeight="12.75"/>
  <cols>
    <col min="1" max="1" width="51.00390625" style="3" customWidth="1"/>
    <col min="2" max="2" width="24.8515625" style="3" customWidth="1"/>
    <col min="3" max="3" width="16.7109375" style="9" customWidth="1"/>
    <col min="4" max="4" width="15.8515625" style="9" customWidth="1"/>
    <col min="5" max="5" width="12.00390625" style="3" customWidth="1"/>
    <col min="6" max="16384" width="9.140625" style="3" customWidth="1"/>
  </cols>
  <sheetData>
    <row r="1" spans="4:5" ht="19.5" customHeight="1">
      <c r="D1" s="79" t="s">
        <v>84</v>
      </c>
      <c r="E1" s="79"/>
    </row>
    <row r="2" spans="3:6" ht="20.25" customHeight="1">
      <c r="C2" s="12"/>
      <c r="D2" s="79"/>
      <c r="E2" s="79"/>
      <c r="F2" s="2"/>
    </row>
    <row r="3" spans="4:5" ht="17.25" customHeight="1">
      <c r="D3" s="79"/>
      <c r="E3" s="79"/>
    </row>
    <row r="4" spans="3:9" ht="18" customHeight="1">
      <c r="C4" s="12"/>
      <c r="D4" s="79"/>
      <c r="E4" s="79"/>
      <c r="F4" s="11"/>
      <c r="G4" s="11"/>
      <c r="H4" s="11"/>
      <c r="I4" s="11"/>
    </row>
    <row r="5" spans="2:9" ht="56.25" customHeight="1">
      <c r="B5" s="1"/>
      <c r="C5" s="12"/>
      <c r="D5" s="79"/>
      <c r="E5" s="79"/>
      <c r="F5" s="11"/>
      <c r="G5" s="11"/>
      <c r="H5" s="11"/>
      <c r="I5" s="11"/>
    </row>
    <row r="6" spans="1:5" ht="18" customHeight="1">
      <c r="A6" s="78"/>
      <c r="B6" s="78"/>
      <c r="C6" s="78"/>
      <c r="D6" s="78"/>
      <c r="E6" s="78"/>
    </row>
    <row r="7" spans="1:5" ht="18" customHeight="1">
      <c r="A7" s="78" t="s">
        <v>73</v>
      </c>
      <c r="B7" s="78"/>
      <c r="C7" s="78"/>
      <c r="D7" s="78"/>
      <c r="E7" s="78"/>
    </row>
    <row r="8" spans="1:2" ht="12.75" customHeight="1">
      <c r="A8" s="4"/>
      <c r="B8" s="10"/>
    </row>
    <row r="9" spans="1:5" ht="33.75" customHeight="1">
      <c r="A9" s="34" t="s">
        <v>0</v>
      </c>
      <c r="B9" s="34" t="s">
        <v>1</v>
      </c>
      <c r="C9" s="45" t="s">
        <v>56</v>
      </c>
      <c r="D9" s="35" t="s">
        <v>57</v>
      </c>
      <c r="E9" s="66" t="s">
        <v>58</v>
      </c>
    </row>
    <row r="10" spans="1:5" ht="12.75">
      <c r="A10" s="5">
        <v>1</v>
      </c>
      <c r="B10" s="5">
        <v>2</v>
      </c>
      <c r="C10" s="46">
        <v>3</v>
      </c>
      <c r="D10" s="5"/>
      <c r="E10" s="56"/>
    </row>
    <row r="11" spans="1:5" ht="18.75" customHeight="1">
      <c r="A11" s="31" t="s">
        <v>12</v>
      </c>
      <c r="B11" s="7" t="s">
        <v>19</v>
      </c>
      <c r="C11" s="47">
        <f>C13+C17+C21+C25+C28+C31+C33+C38</f>
        <v>89976019.41999999</v>
      </c>
      <c r="D11" s="47">
        <f>D13+D17+D28+D38+D33+D25+D31+D21</f>
        <v>51748493.150000006</v>
      </c>
      <c r="E11" s="57">
        <f>D11*100/C11</f>
        <v>57.513650285464045</v>
      </c>
    </row>
    <row r="12" spans="1:5" ht="13.5" customHeight="1">
      <c r="A12" s="6"/>
      <c r="B12" s="7"/>
      <c r="C12" s="47"/>
      <c r="D12" s="13"/>
      <c r="E12" s="58"/>
    </row>
    <row r="13" spans="1:5" ht="19.5" customHeight="1">
      <c r="A13" s="17" t="s">
        <v>2</v>
      </c>
      <c r="B13" s="18" t="s">
        <v>20</v>
      </c>
      <c r="C13" s="48">
        <f>C14</f>
        <v>88924178</v>
      </c>
      <c r="D13" s="63">
        <f>D14+D16</f>
        <v>51179893.690000005</v>
      </c>
      <c r="E13" s="57">
        <f>D13*100/C13</f>
        <v>57.5545311085136</v>
      </c>
    </row>
    <row r="14" spans="1:5" ht="19.5" customHeight="1">
      <c r="A14" s="20" t="s">
        <v>22</v>
      </c>
      <c r="B14" s="21" t="s">
        <v>23</v>
      </c>
      <c r="C14" s="49">
        <f>C15</f>
        <v>88924178</v>
      </c>
      <c r="D14" s="62">
        <f>D15</f>
        <v>51179874.24</v>
      </c>
      <c r="E14" s="58"/>
    </row>
    <row r="15" spans="1:5" ht="77.25" customHeight="1">
      <c r="A15" s="20" t="s">
        <v>45</v>
      </c>
      <c r="B15" s="21" t="s">
        <v>31</v>
      </c>
      <c r="C15" s="49">
        <v>88924178</v>
      </c>
      <c r="D15" s="64">
        <v>51179874.24</v>
      </c>
      <c r="E15" s="58"/>
    </row>
    <row r="16" spans="1:5" ht="42.75" customHeight="1">
      <c r="A16" s="20" t="s">
        <v>78</v>
      </c>
      <c r="B16" s="21" t="s">
        <v>64</v>
      </c>
      <c r="C16" s="49">
        <v>0</v>
      </c>
      <c r="D16" s="62">
        <v>19.45</v>
      </c>
      <c r="E16" s="58"/>
    </row>
    <row r="17" spans="1:5" ht="19.5" customHeight="1">
      <c r="A17" s="17" t="s">
        <v>3</v>
      </c>
      <c r="B17" s="18" t="s">
        <v>21</v>
      </c>
      <c r="C17" s="48">
        <f>C18</f>
        <v>103000</v>
      </c>
      <c r="D17" s="63">
        <f>D18+D20</f>
        <v>34594.01</v>
      </c>
      <c r="E17" s="57">
        <f>D17*100/C17</f>
        <v>33.586417475728155</v>
      </c>
    </row>
    <row r="18" spans="1:5" ht="36.75" customHeight="1">
      <c r="A18" s="29" t="s">
        <v>4</v>
      </c>
      <c r="B18" s="25" t="s">
        <v>32</v>
      </c>
      <c r="C18" s="50">
        <v>103000</v>
      </c>
      <c r="D18" s="16">
        <v>35044.01</v>
      </c>
      <c r="E18" s="58"/>
    </row>
    <row r="19" spans="1:5" ht="36" customHeight="1" hidden="1">
      <c r="A19" s="29"/>
      <c r="B19" s="25"/>
      <c r="C19" s="49"/>
      <c r="D19" s="22"/>
      <c r="E19" s="58" t="e">
        <f>D19*100/C19</f>
        <v>#DIV/0!</v>
      </c>
    </row>
    <row r="20" spans="1:5" ht="38.25" customHeight="1">
      <c r="A20" s="20" t="s">
        <v>79</v>
      </c>
      <c r="B20" s="25" t="s">
        <v>65</v>
      </c>
      <c r="C20" s="49">
        <v>0</v>
      </c>
      <c r="D20" s="49">
        <v>-450</v>
      </c>
      <c r="E20" s="58"/>
    </row>
    <row r="21" spans="1:5" ht="36" customHeight="1">
      <c r="A21" s="6" t="s">
        <v>80</v>
      </c>
      <c r="B21" s="7" t="s">
        <v>63</v>
      </c>
      <c r="C21" s="48">
        <f>C23</f>
        <v>200131.32</v>
      </c>
      <c r="D21" s="63">
        <f>D24+D22</f>
        <v>149999</v>
      </c>
      <c r="E21" s="57">
        <f>D21/C21*100</f>
        <v>74.95028764113482</v>
      </c>
    </row>
    <row r="22" spans="1:5" ht="39.75" customHeight="1">
      <c r="A22" s="20" t="s">
        <v>81</v>
      </c>
      <c r="B22" s="25" t="s">
        <v>66</v>
      </c>
      <c r="C22" s="49">
        <v>0</v>
      </c>
      <c r="D22" s="49">
        <v>-100</v>
      </c>
      <c r="E22" s="57"/>
    </row>
    <row r="23" spans="1:5" ht="36" customHeight="1">
      <c r="A23" s="29" t="s">
        <v>61</v>
      </c>
      <c r="B23" s="25" t="s">
        <v>62</v>
      </c>
      <c r="C23" s="49">
        <f>C24</f>
        <v>200131.32</v>
      </c>
      <c r="D23" s="49">
        <f>D24</f>
        <v>150099</v>
      </c>
      <c r="E23" s="58"/>
    </row>
    <row r="24" spans="1:5" ht="27" customHeight="1">
      <c r="A24" s="72" t="s">
        <v>72</v>
      </c>
      <c r="B24" s="25" t="s">
        <v>71</v>
      </c>
      <c r="C24" s="49">
        <v>200131.32</v>
      </c>
      <c r="D24" s="62">
        <v>150099</v>
      </c>
      <c r="E24" s="61"/>
    </row>
    <row r="25" spans="1:5" ht="36" customHeight="1">
      <c r="A25" s="17" t="s">
        <v>33</v>
      </c>
      <c r="B25" s="18" t="s">
        <v>34</v>
      </c>
      <c r="C25" s="48">
        <f>C26+C27</f>
        <v>238581.64</v>
      </c>
      <c r="D25" s="48">
        <f>D26+D27</f>
        <v>111235.15000000001</v>
      </c>
      <c r="E25" s="57">
        <f>D25*100/C25</f>
        <v>46.623516377873834</v>
      </c>
    </row>
    <row r="26" spans="1:5" ht="53.25" customHeight="1">
      <c r="A26" s="29" t="s">
        <v>83</v>
      </c>
      <c r="B26" s="25" t="s">
        <v>35</v>
      </c>
      <c r="C26" s="49">
        <v>138581.64</v>
      </c>
      <c r="D26" s="64">
        <v>69290.82</v>
      </c>
      <c r="E26" s="59"/>
    </row>
    <row r="27" spans="1:5" ht="53.25" customHeight="1">
      <c r="A27" s="29" t="s">
        <v>38</v>
      </c>
      <c r="B27" s="25" t="s">
        <v>39</v>
      </c>
      <c r="C27" s="49">
        <v>100000</v>
      </c>
      <c r="D27" s="64">
        <v>41944.33</v>
      </c>
      <c r="E27" s="58">
        <f>D27*100/C27</f>
        <v>41.94433</v>
      </c>
    </row>
    <row r="28" spans="1:5" ht="33" customHeight="1">
      <c r="A28" s="32" t="s">
        <v>5</v>
      </c>
      <c r="B28" s="27" t="s">
        <v>43</v>
      </c>
      <c r="C28" s="51">
        <f>SUM(C29:C30)</f>
        <v>20000</v>
      </c>
      <c r="D28" s="63">
        <f>SUM(D29:D30)</f>
        <v>16497.84</v>
      </c>
      <c r="E28" s="57">
        <f>D28*100/C28</f>
        <v>82.4892</v>
      </c>
    </row>
    <row r="29" spans="1:5" ht="30" customHeight="1">
      <c r="A29" s="33" t="s">
        <v>6</v>
      </c>
      <c r="B29" s="77" t="s">
        <v>44</v>
      </c>
      <c r="C29" s="52">
        <v>20000</v>
      </c>
      <c r="D29" s="65">
        <v>687.4</v>
      </c>
      <c r="E29" s="57"/>
    </row>
    <row r="30" spans="1:5" ht="30" customHeight="1">
      <c r="A30" s="74" t="s">
        <v>75</v>
      </c>
      <c r="B30" s="77" t="s">
        <v>74</v>
      </c>
      <c r="C30" s="52">
        <v>0</v>
      </c>
      <c r="D30" s="75">
        <v>15810.44</v>
      </c>
      <c r="E30" s="57"/>
    </row>
    <row r="31" spans="1:5" ht="30" customHeight="1">
      <c r="A31" s="36" t="s">
        <v>82</v>
      </c>
      <c r="B31" s="37" t="s">
        <v>40</v>
      </c>
      <c r="C31" s="51">
        <f>C32</f>
        <v>282128.46</v>
      </c>
      <c r="D31" s="51">
        <f>D32</f>
        <v>192128.46</v>
      </c>
      <c r="E31" s="57">
        <f>D31*100/C31</f>
        <v>68.0996380159591</v>
      </c>
    </row>
    <row r="32" spans="1:5" ht="30" customHeight="1">
      <c r="A32" s="38" t="s">
        <v>41</v>
      </c>
      <c r="B32" s="39" t="s">
        <v>42</v>
      </c>
      <c r="C32" s="52">
        <v>282128.46</v>
      </c>
      <c r="D32" s="28">
        <v>192128.46</v>
      </c>
      <c r="E32" s="58"/>
    </row>
    <row r="33" spans="1:5" ht="31.5" customHeight="1">
      <c r="A33" s="17" t="s">
        <v>7</v>
      </c>
      <c r="B33" s="18" t="s">
        <v>24</v>
      </c>
      <c r="C33" s="48">
        <f>C36+C34</f>
        <v>104000</v>
      </c>
      <c r="D33" s="63">
        <f>D36+D34</f>
        <v>200</v>
      </c>
      <c r="E33" s="57">
        <f>D33*100/C33</f>
        <v>0.19230769230769232</v>
      </c>
    </row>
    <row r="34" spans="1:5" ht="70.5" customHeight="1">
      <c r="A34" s="15" t="s">
        <v>76</v>
      </c>
      <c r="B34" s="39" t="s">
        <v>13</v>
      </c>
      <c r="C34" s="50">
        <v>0</v>
      </c>
      <c r="D34" s="16">
        <v>200</v>
      </c>
      <c r="E34" s="57"/>
    </row>
    <row r="35" spans="1:5" ht="60.75" customHeight="1">
      <c r="A35" s="15" t="s">
        <v>14</v>
      </c>
      <c r="B35" s="39" t="s">
        <v>15</v>
      </c>
      <c r="C35" s="49">
        <v>0</v>
      </c>
      <c r="D35" s="22"/>
      <c r="E35" s="59"/>
    </row>
    <row r="36" spans="1:5" ht="37.5" customHeight="1">
      <c r="A36" s="15" t="s">
        <v>16</v>
      </c>
      <c r="B36" s="39" t="s">
        <v>17</v>
      </c>
      <c r="C36" s="49">
        <f>C37</f>
        <v>104000</v>
      </c>
      <c r="D36" s="49">
        <f>D37</f>
        <v>0</v>
      </c>
      <c r="E36" s="59"/>
    </row>
    <row r="37" spans="1:5" ht="45.75" customHeight="1">
      <c r="A37" s="30" t="s">
        <v>18</v>
      </c>
      <c r="B37" s="76" t="s">
        <v>25</v>
      </c>
      <c r="C37" s="53">
        <v>104000</v>
      </c>
      <c r="D37" s="26">
        <v>0</v>
      </c>
      <c r="E37" s="59"/>
    </row>
    <row r="38" spans="1:5" ht="13.5" customHeight="1">
      <c r="A38" s="17" t="s">
        <v>8</v>
      </c>
      <c r="B38" s="18" t="s">
        <v>26</v>
      </c>
      <c r="C38" s="48">
        <f>C40</f>
        <v>104000</v>
      </c>
      <c r="D38" s="63">
        <f>D40+D39</f>
        <v>63945</v>
      </c>
      <c r="E38" s="57">
        <f>D38*100/C38</f>
        <v>61.48557692307692</v>
      </c>
    </row>
    <row r="39" spans="1:5" ht="25.5" customHeight="1">
      <c r="A39" s="20" t="s">
        <v>60</v>
      </c>
      <c r="B39" s="21" t="s">
        <v>59</v>
      </c>
      <c r="C39" s="49"/>
      <c r="D39" s="49">
        <v>0</v>
      </c>
      <c r="E39" s="57"/>
    </row>
    <row r="40" spans="1:5" ht="23.25" customHeight="1">
      <c r="A40" s="20" t="s">
        <v>29</v>
      </c>
      <c r="B40" s="21" t="s">
        <v>30</v>
      </c>
      <c r="C40" s="49">
        <f>C41</f>
        <v>104000</v>
      </c>
      <c r="D40" s="49">
        <f>D41</f>
        <v>63945</v>
      </c>
      <c r="E40" s="57"/>
    </row>
    <row r="41" spans="1:5" ht="25.5">
      <c r="A41" s="23" t="s">
        <v>9</v>
      </c>
      <c r="B41" s="24" t="s">
        <v>27</v>
      </c>
      <c r="C41" s="53">
        <v>104000</v>
      </c>
      <c r="D41" s="26">
        <v>63945</v>
      </c>
      <c r="E41" s="57"/>
    </row>
    <row r="42" spans="1:5" ht="12.75">
      <c r="A42" s="6" t="s">
        <v>10</v>
      </c>
      <c r="B42" s="7" t="s">
        <v>28</v>
      </c>
      <c r="C42" s="48">
        <f>SUM(C44:C47)</f>
        <v>8862200</v>
      </c>
      <c r="D42" s="63">
        <f>SUM(D44:D47)</f>
        <v>4125963.85</v>
      </c>
      <c r="E42" s="57">
        <f>D42*100/C42</f>
        <v>46.55688034573808</v>
      </c>
    </row>
    <row r="43" spans="1:5" ht="12.75">
      <c r="A43" s="43"/>
      <c r="B43" s="43"/>
      <c r="C43" s="43"/>
      <c r="D43" s="73"/>
      <c r="E43" s="58"/>
    </row>
    <row r="44" spans="1:5" ht="33" customHeight="1">
      <c r="A44" s="29" t="s">
        <v>48</v>
      </c>
      <c r="B44" s="25" t="s">
        <v>49</v>
      </c>
      <c r="C44" s="48">
        <v>667700</v>
      </c>
      <c r="D44" s="19">
        <v>499700</v>
      </c>
      <c r="E44" s="57">
        <f>D44*100/C44</f>
        <v>74.83899955069641</v>
      </c>
    </row>
    <row r="45" spans="1:5" ht="33" customHeight="1">
      <c r="A45" s="29" t="s">
        <v>50</v>
      </c>
      <c r="B45" s="25" t="s">
        <v>51</v>
      </c>
      <c r="C45" s="47">
        <f>4668000+1321000</f>
        <v>5989000</v>
      </c>
      <c r="D45" s="13">
        <v>2065212.69</v>
      </c>
      <c r="E45" s="57">
        <f>D45*100/C45</f>
        <v>34.48343112372683</v>
      </c>
    </row>
    <row r="46" spans="1:5" ht="25.5" customHeight="1">
      <c r="A46" s="29" t="s">
        <v>67</v>
      </c>
      <c r="B46" s="25" t="s">
        <v>77</v>
      </c>
      <c r="C46" s="70">
        <v>500000</v>
      </c>
      <c r="D46" s="47">
        <v>500000</v>
      </c>
      <c r="E46" s="57">
        <f>D46*100/C46</f>
        <v>100</v>
      </c>
    </row>
    <row r="47" spans="1:5" ht="38.25">
      <c r="A47" s="17" t="s">
        <v>52</v>
      </c>
      <c r="B47" s="18" t="s">
        <v>36</v>
      </c>
      <c r="C47" s="47">
        <f>SUM(C49:C53)</f>
        <v>1705500</v>
      </c>
      <c r="D47" s="47">
        <f>SUM(D49:D53)</f>
        <v>1061051.1600000001</v>
      </c>
      <c r="E47" s="57">
        <f>D47*100/C47</f>
        <v>62.213495162708895</v>
      </c>
    </row>
    <row r="48" spans="1:5" ht="12.75">
      <c r="A48" s="29" t="s">
        <v>37</v>
      </c>
      <c r="B48" s="40"/>
      <c r="C48" s="54"/>
      <c r="D48" s="41"/>
      <c r="E48" s="59"/>
    </row>
    <row r="49" spans="1:5" ht="25.5">
      <c r="A49" s="44" t="s">
        <v>47</v>
      </c>
      <c r="B49" s="40"/>
      <c r="C49" s="50">
        <v>25000</v>
      </c>
      <c r="D49" s="16">
        <v>18750</v>
      </c>
      <c r="E49" s="60">
        <f aca="true" t="shared" si="0" ref="E49:E56">D49*100/C49</f>
        <v>75</v>
      </c>
    </row>
    <row r="50" spans="1:5" ht="43.5" customHeight="1">
      <c r="A50" s="44" t="s">
        <v>46</v>
      </c>
      <c r="B50" s="42"/>
      <c r="C50" s="50">
        <v>812700</v>
      </c>
      <c r="D50" s="16">
        <v>415136.64</v>
      </c>
      <c r="E50" s="57">
        <f t="shared" si="0"/>
        <v>51.08116648209671</v>
      </c>
    </row>
    <row r="51" spans="1:5" ht="41.25" customHeight="1">
      <c r="A51" s="44" t="s">
        <v>55</v>
      </c>
      <c r="B51" s="42"/>
      <c r="C51" s="50">
        <v>456400</v>
      </c>
      <c r="D51" s="16">
        <v>318262.18</v>
      </c>
      <c r="E51" s="57">
        <f t="shared" si="0"/>
        <v>69.73316827344435</v>
      </c>
    </row>
    <row r="52" spans="1:5" ht="40.5" customHeight="1">
      <c r="A52" s="44" t="s">
        <v>54</v>
      </c>
      <c r="B52" s="42"/>
      <c r="C52" s="50">
        <v>406400</v>
      </c>
      <c r="D52" s="16">
        <v>303902.34</v>
      </c>
      <c r="E52" s="57">
        <f t="shared" si="0"/>
        <v>74.7791190944882</v>
      </c>
    </row>
    <row r="53" spans="1:5" ht="66.75" customHeight="1">
      <c r="A53" s="44" t="s">
        <v>53</v>
      </c>
      <c r="B53" s="42"/>
      <c r="C53" s="50">
        <v>5000</v>
      </c>
      <c r="D53" s="16">
        <v>5000</v>
      </c>
      <c r="E53" s="57">
        <f t="shared" si="0"/>
        <v>100</v>
      </c>
    </row>
    <row r="54" spans="1:5" ht="56.25" customHeight="1">
      <c r="A54" s="44" t="s">
        <v>68</v>
      </c>
      <c r="B54" s="68" t="s">
        <v>69</v>
      </c>
      <c r="C54" s="50">
        <v>-436234.12</v>
      </c>
      <c r="D54" s="50">
        <v>-436234.12</v>
      </c>
      <c r="E54" s="57">
        <f t="shared" si="0"/>
        <v>100</v>
      </c>
    </row>
    <row r="55" spans="1:5" ht="12.75">
      <c r="A55" s="6" t="s">
        <v>11</v>
      </c>
      <c r="B55" s="7"/>
      <c r="C55" s="70">
        <f>C11+C42</f>
        <v>98838219.41999999</v>
      </c>
      <c r="D55" s="47">
        <f>D11+D42</f>
        <v>55874457.00000001</v>
      </c>
      <c r="E55" s="57">
        <f t="shared" si="0"/>
        <v>56.531225803015396</v>
      </c>
    </row>
    <row r="56" spans="1:5" ht="25.5">
      <c r="A56" s="67" t="s">
        <v>70</v>
      </c>
      <c r="B56" s="55"/>
      <c r="C56" s="71">
        <f>C55+C54</f>
        <v>98401985.29999998</v>
      </c>
      <c r="D56" s="69">
        <f>D55+D54</f>
        <v>55438222.88000001</v>
      </c>
      <c r="E56" s="57">
        <f t="shared" si="0"/>
        <v>56.338520722914744</v>
      </c>
    </row>
    <row r="59" spans="1:2" ht="12.75">
      <c r="A59" s="9"/>
      <c r="B59" s="8"/>
    </row>
    <row r="60" spans="1:2" ht="12.75">
      <c r="A60" s="9"/>
      <c r="B60" s="8"/>
    </row>
    <row r="61" ht="12.75">
      <c r="B61" s="8"/>
    </row>
    <row r="62" ht="12.75">
      <c r="B62" s="8"/>
    </row>
    <row r="63" spans="2:4" ht="14.25">
      <c r="B63" s="8"/>
      <c r="C63" s="14"/>
      <c r="D63" s="14"/>
    </row>
    <row r="64" ht="12.75">
      <c r="B64" s="8"/>
    </row>
  </sheetData>
  <sheetProtection/>
  <mergeCells count="3">
    <mergeCell ref="A6:E6"/>
    <mergeCell ref="D1:E5"/>
    <mergeCell ref="A7:E7"/>
  </mergeCells>
  <printOptions/>
  <pageMargins left="0.75" right="0.23" top="1" bottom="0.47" header="0.5" footer="0.5"/>
  <pageSetup horizontalDpi="600" verticalDpi="600" orientation="portrait" paperSize="9" scale="68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2015-11-05T06:28:04Z</cp:lastPrinted>
  <dcterms:created xsi:type="dcterms:W3CDTF">1996-10-08T23:32:33Z</dcterms:created>
  <dcterms:modified xsi:type="dcterms:W3CDTF">2015-11-05T06:28:28Z</dcterms:modified>
  <cp:category/>
  <cp:version/>
  <cp:contentType/>
  <cp:contentStatus/>
</cp:coreProperties>
</file>