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120" windowHeight="7470" tabRatio="593" activeTab="0"/>
  </bookViews>
  <sheets>
    <sheet name="Лист1" sheetId="1" r:id="rId1"/>
  </sheets>
  <definedNames>
    <definedName name="_xlnm.Print_Area" localSheetId="0">'Лист1'!$A$1:$G$108</definedName>
  </definedNames>
  <calcPr fullCalcOnLoad="1" refMode="R1C1"/>
</workbook>
</file>

<file path=xl/sharedStrings.xml><?xml version="1.0" encoding="utf-8"?>
<sst xmlns="http://schemas.openxmlformats.org/spreadsheetml/2006/main" count="177" uniqueCount="111">
  <si>
    <t>№ п/п</t>
  </si>
  <si>
    <t>Здравоохранение</t>
  </si>
  <si>
    <t>Социальная программа поддержки населения</t>
  </si>
  <si>
    <t>Оказание материальной помощи гражданам МО «Новая Земля», находящимся в трудной жизненной ситуации</t>
  </si>
  <si>
    <t>Образование</t>
  </si>
  <si>
    <t>Организация проведения интеллектуальных игр, викторин,  конкурсов детского рисунка, сочинений и фотоконкурсов</t>
  </si>
  <si>
    <t>Культура</t>
  </si>
  <si>
    <t>Организация и проведение муниципальной елки</t>
  </si>
  <si>
    <t>Спорт</t>
  </si>
  <si>
    <t>Благоустройство населенных пунктов</t>
  </si>
  <si>
    <t>Благоустройство мест захоронения и поддержание порядка на историческом кладбище в р.п. Белушья Губа, содержание памятников</t>
  </si>
  <si>
    <t>Закупка витаминов для детей</t>
  </si>
  <si>
    <t>Программа безопасности</t>
  </si>
  <si>
    <t>Обеспечение противовирусными препаратами в период эпидемии</t>
  </si>
  <si>
    <t>Энергосбережение и повышение энергетической эффективности</t>
  </si>
  <si>
    <t>Наименование мероприятия</t>
  </si>
  <si>
    <t>I. Повышение качества жизни населения</t>
  </si>
  <si>
    <t>Администрация</t>
  </si>
  <si>
    <t>Подготовка и проведение мероприятий:            - День здоровья                                                  - День без табачного дыма                                                      - Международный день борьбы с наркоманией</t>
  </si>
  <si>
    <t>Обеспечение бесплатным детским питанием детей до 1,5 лет</t>
  </si>
  <si>
    <t>Итого по разделу:</t>
  </si>
  <si>
    <t>Выплаты гражданам, имеющим награды муниципального образования городской округ «Новая Земля»</t>
  </si>
  <si>
    <t xml:space="preserve">Закупка, установка и содержание приборов учёта </t>
  </si>
  <si>
    <t>Поддержание в технически исправном состоянии систем энергопотребления муниципального жилого дома</t>
  </si>
  <si>
    <t>Экология, благоустройство территории</t>
  </si>
  <si>
    <t>Поддержка в технически исправном состоянии туристических баз (баз отдыха)</t>
  </si>
  <si>
    <t>II. Основные направления развития экономики</t>
  </si>
  <si>
    <t>Обеспечение развития и поддержка муниципальных унитарных предприятий и муниципальных учреждений:</t>
  </si>
  <si>
    <t>III. Основные направления развития системы самоуправления</t>
  </si>
  <si>
    <t>МБ:</t>
  </si>
  <si>
    <t>ОБ:</t>
  </si>
  <si>
    <t>Всего по программе:</t>
  </si>
  <si>
    <t>Областной бюджет</t>
  </si>
  <si>
    <t>Развитие и информационно-техническое сопровождение сайта МО ГО «Новая Земля» в единой системе муниципальных сайтов на федеральном Интернет-портале «Муниципальная Россия», размещение информации по вопросам муниципальной службы в средствах массовой информации и на официальном сайте</t>
  </si>
  <si>
    <t xml:space="preserve">Организация и проведение спортивных и культурных мероприятий в целях патриотического воспитания молодежи </t>
  </si>
  <si>
    <t>Обеспечение детей дошкольного и школьного возраста, детей-инвалидов бесплатными лекарственными средствами по рецепту врача</t>
  </si>
  <si>
    <t>Оказание единовременной адресной помощи гражданам, проживающим на территории МО ГО "Новая Земля" при рождении (усыновлении) ребенка</t>
  </si>
  <si>
    <t>Выплата компенсаций части родительской платы за присмотр и уход за ребенком в государственных и муниципальных организациях, реализующих образовательную программу дошкольного образования</t>
  </si>
  <si>
    <t>Участие в проведении мероприятия "День знаний"</t>
  </si>
  <si>
    <t>Приобретение и установка систем видеонаблюдения и охранной сигнализации</t>
  </si>
  <si>
    <t>% исполнения</t>
  </si>
  <si>
    <t>Проведение праздничных мероприятий:                                                       - День Семьи;                                                                 - Проводы русской зимы</t>
  </si>
  <si>
    <t>Проведение праздничных мероприятий:                                                  - День защиты детей;                                                                - День солнца;                                                                       - День матери;                                                                  - День отца;                                                          - День смеха</t>
  </si>
  <si>
    <t xml:space="preserve">Организация спортивных соревнований на приз Главы МО
</t>
  </si>
  <si>
    <t>Закупка энергосберегающих ламп и светильников</t>
  </si>
  <si>
    <t>Субсидии на выполнение муниципального задания МБОУ ДОД ШДТ "Семицветик"</t>
  </si>
  <si>
    <t>Субсидии на выполнение муниципального задания МБДОУ Детского сада "Умка"</t>
  </si>
  <si>
    <t>Субсидии на выполнение муниципального задания МБУ "АвтоЭнергия"</t>
  </si>
  <si>
    <t>01 04 1030100099 244</t>
  </si>
  <si>
    <t>03 09 1049900027 244</t>
  </si>
  <si>
    <t>03 09 1059900028 244</t>
  </si>
  <si>
    <t>03 09 1069900026 244</t>
  </si>
  <si>
    <t>04 08 8509900099 611</t>
  </si>
  <si>
    <t>05 01 1089900030 244</t>
  </si>
  <si>
    <t>05 03 8609900022 244</t>
  </si>
  <si>
    <t>05 03 8609900021 244</t>
  </si>
  <si>
    <t>07 01 8509900099 611</t>
  </si>
  <si>
    <t>07 07 1019900025 244</t>
  </si>
  <si>
    <t>07 09 1019900025 244</t>
  </si>
  <si>
    <t>07 09 1079900024 244</t>
  </si>
  <si>
    <t>10 03 1010200031 313</t>
  </si>
  <si>
    <t>08 04 1019900025 244</t>
  </si>
  <si>
    <t>11 02 1079900029 244</t>
  </si>
  <si>
    <t>10 03 1020200031 313</t>
  </si>
  <si>
    <t>10 03 8900200031 313</t>
  </si>
  <si>
    <t>07 09 1029900024 350</t>
  </si>
  <si>
    <t>07 09 1029900024 244</t>
  </si>
  <si>
    <t>08 04 1079900023 244</t>
  </si>
  <si>
    <t>08 04 1029900023 244</t>
  </si>
  <si>
    <t>08 01 8909900023 244</t>
  </si>
  <si>
    <t>07 07 1019900031 244</t>
  </si>
  <si>
    <t>Организация проведения творческих конкурсов среди школьников и молодежи МО ГО «Новая Земля»</t>
  </si>
  <si>
    <t>Программа</t>
  </si>
  <si>
    <t>08 04 10109900023 244</t>
  </si>
  <si>
    <t>6</t>
  </si>
  <si>
    <t>07 03 8509900099 611</t>
  </si>
  <si>
    <t>Обеспечение бесплатными антианемическими препаратами и виаминами беременных женщин</t>
  </si>
  <si>
    <t>Принятие мер по укреплению объектов хранения товарно-материальных ценностей, содействия в обеспечении охраны объектов различной формы собственности, жилья граждан, служебных помещений и храненилищ во взаимодействии с органами МВД, командованием войсковых частей</t>
  </si>
  <si>
    <t>Приобретение информационной печатной продукции по противопожарной безопасности в МО ГО "Новая Земля" (справочники, памятки, плакаты, схемы)</t>
  </si>
  <si>
    <t>07 07 1079900023 244</t>
  </si>
  <si>
    <t>Учреждение  памятных подарков главы МО ГО «Новая Земля» для школьников  медалистов и отличников</t>
  </si>
  <si>
    <t xml:space="preserve">Участие в мероприятиях ,посвященных окончанию учебного года для обучающихся и классных руководителей ФГКОУ СОШ № 150 </t>
  </si>
  <si>
    <t>Издание рекламно-информационной печатной продукции о туристических ресурсах МО ГО "Новая Земля"</t>
  </si>
  <si>
    <t xml:space="preserve"> Субсидии на выполнение муниципального задания "Узел связи Новая Земля".</t>
  </si>
  <si>
    <t>07 05 1030100099 244</t>
  </si>
  <si>
    <t xml:space="preserve"> 01 04 1030100099 244</t>
  </si>
  <si>
    <t xml:space="preserve">Организация отдыха, оздоровления и экскурсий для детей в каеикулярный период, а также оплата проезда и проживания сопровождающих </t>
  </si>
  <si>
    <t>Оказание материальной помощи беременным женщинам и детям дошкольного и школьного возраста, нуждающимся в лечении в специализированных лечебных учреждениях, а также оплата проезда к месту лечения и обратно</t>
  </si>
  <si>
    <t>Организация повышения квалификации и переподготовки муниципальных служащих и работников бюджетной сферы</t>
  </si>
  <si>
    <t>Приобретение лицензионного програмного обеспечения.</t>
  </si>
  <si>
    <t>Организация предоставления услуг по выдаче документов из фондов ГБУК Архангельской области "Архангельская областная научная ордена "Знак Почета" библиотека им. Н.А.Добролюбова</t>
  </si>
  <si>
    <t>09 01 101990009 244</t>
  </si>
  <si>
    <t>08 04 8909900023 244</t>
  </si>
  <si>
    <t>Администрация Областной бюджет</t>
  </si>
  <si>
    <t>Администрация    Областной бюджет</t>
  </si>
  <si>
    <t>Компенсация стоимости санаторно-курортного лечения женщинам с нарушением репродуктивной функции</t>
  </si>
  <si>
    <t>10 04 9100278650 313                   10 04 9100278650 244</t>
  </si>
  <si>
    <t>Проведение праздничных мероприятий, посвященных:                                                        - Новогодним праздникам;                                       - Дню защитника Отечества;                                - Международному женскому дню;                        - Дню образования ОМС на Новой Земле;                                                                    - Дню Победы;                                                       - Дню России;                                                        - Дню ВМФ;                                                             - Дню образования р.п. Белушья Губа и Центрального Полигона РФ;                                                      - Дню строителя;                                                        - Дню Военно-воздушных сил</t>
  </si>
  <si>
    <t>Проведение экологических смотров, конкурсов, викторин, приуроченных к праздникам:                                                                                              - День Земли;                                                                         - День экологии</t>
  </si>
  <si>
    <t>04 10 8709900099 611</t>
  </si>
  <si>
    <t xml:space="preserve">Перечень мероприятий по реализации Стратегии  социально-экономического развития муниципального образования городской округ "Новая Земля"  (по муниципальным программам и непрограммным направлениям деятельности)                        по состоянию на 01.01.2021 год. </t>
  </si>
  <si>
    <t>2020 год сумма, руб.</t>
  </si>
  <si>
    <t>Исполнено на 01.01.2021 г.</t>
  </si>
  <si>
    <t>07 07 1019900025 323</t>
  </si>
  <si>
    <t>07 07 1019900099 323</t>
  </si>
  <si>
    <t xml:space="preserve">10 03 1020200031 313                     10 03 1020200031 244   </t>
  </si>
  <si>
    <t>Выплата дополнительного ежемесячного пособия на ребенка дошкольного и младшего школьного возраста (1-4)</t>
  </si>
  <si>
    <t>Прибытие узких специалистов для медицинского обследования жителей МО ГО "Новая Земля" с учетом оплаты проезда, проживания и питания</t>
  </si>
  <si>
    <t>Учреждение премии главы МО ГО «Новая Земля» для школьников  медалистов и отличников</t>
  </si>
  <si>
    <t>Приобретение, доставка охранно-пожарногооборудования и поддержание в исправном состоянии пожарно-технического оборудования в МО ГО "Новая Земля"</t>
  </si>
  <si>
    <t>Приобретение канцелярских принадлежностей, комплектующих для копировально-множительной техники, вычислительной техники и обновление программного обеспечения.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</si>
</sst>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\ _₽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.5"/>
      <color indexed="8"/>
      <name val="Times New Roman"/>
      <family val="1"/>
    </font>
    <font>
      <sz val="11.5"/>
      <color indexed="8"/>
      <name val="Calibri"/>
      <family val="2"/>
    </font>
    <font>
      <b/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.5"/>
      <color theme="1"/>
      <name val="Times New Roman"/>
      <family val="1"/>
    </font>
    <font>
      <sz val="11.5"/>
      <color theme="1"/>
      <name val="Calibri"/>
      <family val="2"/>
    </font>
    <font>
      <b/>
      <sz val="13.5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5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4" fontId="45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72" fontId="2" fillId="0" borderId="12" xfId="0" applyNumberFormat="1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view="pageBreakPreview" zoomScale="130" zoomScaleSheetLayoutView="130" workbookViewId="0" topLeftCell="A85">
      <selection activeCell="E91" sqref="E91"/>
    </sheetView>
  </sheetViews>
  <sheetFormatPr defaultColWidth="9.140625" defaultRowHeight="15"/>
  <cols>
    <col min="1" max="1" width="4.7109375" style="0" customWidth="1"/>
    <col min="2" max="2" width="42.7109375" style="0" customWidth="1"/>
    <col min="3" max="3" width="25.7109375" style="0" customWidth="1"/>
    <col min="4" max="4" width="16.7109375" style="13" customWidth="1"/>
    <col min="5" max="5" width="16.28125" style="13" customWidth="1"/>
    <col min="6" max="6" width="16.57421875" style="0" customWidth="1"/>
    <col min="7" max="7" width="21.7109375" style="0" customWidth="1"/>
    <col min="9" max="9" width="13.57421875" style="0" bestFit="1" customWidth="1"/>
  </cols>
  <sheetData>
    <row r="1" spans="1:7" ht="60" customHeight="1">
      <c r="A1" s="76" t="s">
        <v>100</v>
      </c>
      <c r="B1" s="76"/>
      <c r="C1" s="76"/>
      <c r="D1" s="76"/>
      <c r="E1" s="76"/>
      <c r="F1" s="76"/>
      <c r="G1" s="76"/>
    </row>
    <row r="2" spans="1:7" s="30" customFormat="1" ht="28.5">
      <c r="A2" s="27" t="s">
        <v>0</v>
      </c>
      <c r="B2" s="28" t="s">
        <v>15</v>
      </c>
      <c r="C2" s="28"/>
      <c r="D2" s="29" t="s">
        <v>101</v>
      </c>
      <c r="E2" s="29" t="s">
        <v>102</v>
      </c>
      <c r="F2" s="27" t="s">
        <v>40</v>
      </c>
      <c r="G2" s="27" t="s">
        <v>72</v>
      </c>
    </row>
    <row r="3" spans="1:7" s="30" customFormat="1" ht="15">
      <c r="A3" s="28">
        <v>1</v>
      </c>
      <c r="B3" s="28">
        <v>2</v>
      </c>
      <c r="C3" s="28">
        <v>3</v>
      </c>
      <c r="D3" s="29">
        <v>4</v>
      </c>
      <c r="E3" s="29">
        <v>5</v>
      </c>
      <c r="F3" s="27">
        <v>6</v>
      </c>
      <c r="G3" s="27">
        <v>7</v>
      </c>
    </row>
    <row r="4" spans="1:7" ht="17.25">
      <c r="A4" s="75" t="s">
        <v>16</v>
      </c>
      <c r="B4" s="75"/>
      <c r="C4" s="75"/>
      <c r="D4" s="75"/>
      <c r="E4" s="75"/>
      <c r="F4" s="75"/>
      <c r="G4" s="75"/>
    </row>
    <row r="5" spans="1:7" ht="17.25">
      <c r="A5" s="75" t="s">
        <v>1</v>
      </c>
      <c r="B5" s="75"/>
      <c r="C5" s="75"/>
      <c r="D5" s="75"/>
      <c r="E5" s="75"/>
      <c r="F5" s="75"/>
      <c r="G5" s="75"/>
    </row>
    <row r="6" spans="1:7" s="24" customFormat="1" ht="64.5" customHeight="1">
      <c r="A6" s="3">
        <v>1</v>
      </c>
      <c r="B6" s="21" t="s">
        <v>35</v>
      </c>
      <c r="C6" s="8" t="s">
        <v>57</v>
      </c>
      <c r="D6" s="22">
        <v>0</v>
      </c>
      <c r="E6" s="22">
        <v>0</v>
      </c>
      <c r="F6" s="23" t="e">
        <f>E6/D6*100</f>
        <v>#DIV/0!</v>
      </c>
      <c r="G6" s="8" t="s">
        <v>17</v>
      </c>
    </row>
    <row r="7" spans="1:7" s="24" customFormat="1" ht="27" customHeight="1">
      <c r="A7" s="3">
        <v>2</v>
      </c>
      <c r="B7" s="21" t="s">
        <v>11</v>
      </c>
      <c r="C7" s="8" t="s">
        <v>103</v>
      </c>
      <c r="D7" s="22">
        <v>100000</v>
      </c>
      <c r="E7" s="22">
        <v>100000</v>
      </c>
      <c r="F7" s="23">
        <f aca="true" t="shared" si="0" ref="F7:F17">E7/D7*100</f>
        <v>100</v>
      </c>
      <c r="G7" s="8" t="s">
        <v>17</v>
      </c>
    </row>
    <row r="8" spans="1:7" s="24" customFormat="1" ht="39.75" customHeight="1">
      <c r="A8" s="3">
        <v>3</v>
      </c>
      <c r="B8" s="25" t="s">
        <v>13</v>
      </c>
      <c r="C8" s="8" t="s">
        <v>104</v>
      </c>
      <c r="D8" s="22">
        <v>80000</v>
      </c>
      <c r="E8" s="22">
        <v>80000</v>
      </c>
      <c r="F8" s="23">
        <f t="shared" si="0"/>
        <v>100</v>
      </c>
      <c r="G8" s="8" t="s">
        <v>17</v>
      </c>
    </row>
    <row r="9" spans="1:7" s="24" customFormat="1" ht="53.25" customHeight="1">
      <c r="A9" s="3">
        <v>4</v>
      </c>
      <c r="B9" s="25" t="s">
        <v>76</v>
      </c>
      <c r="C9" s="8" t="s">
        <v>104</v>
      </c>
      <c r="D9" s="22">
        <v>10000</v>
      </c>
      <c r="E9" s="22">
        <v>10000</v>
      </c>
      <c r="F9" s="23">
        <f t="shared" si="0"/>
        <v>100</v>
      </c>
      <c r="G9" s="8" t="s">
        <v>17</v>
      </c>
    </row>
    <row r="10" spans="1:7" s="24" customFormat="1" ht="64.5" customHeight="1">
      <c r="A10" s="3">
        <v>5</v>
      </c>
      <c r="B10" s="26" t="s">
        <v>86</v>
      </c>
      <c r="C10" s="8" t="s">
        <v>58</v>
      </c>
      <c r="D10" s="22">
        <v>0</v>
      </c>
      <c r="E10" s="22">
        <v>0</v>
      </c>
      <c r="F10" s="23" t="e">
        <f t="shared" si="0"/>
        <v>#DIV/0!</v>
      </c>
      <c r="G10" s="8" t="s">
        <v>17</v>
      </c>
    </row>
    <row r="11" spans="1:7" s="24" customFormat="1" ht="60.75" customHeight="1">
      <c r="A11" s="10" t="s">
        <v>74</v>
      </c>
      <c r="B11" s="26" t="s">
        <v>95</v>
      </c>
      <c r="C11" s="8" t="s">
        <v>60</v>
      </c>
      <c r="D11" s="22">
        <v>0</v>
      </c>
      <c r="E11" s="22">
        <v>0</v>
      </c>
      <c r="F11" s="23">
        <v>0</v>
      </c>
      <c r="G11" s="8" t="s">
        <v>17</v>
      </c>
    </row>
    <row r="12" spans="1:7" s="24" customFormat="1" ht="81" customHeight="1">
      <c r="A12" s="3">
        <v>7</v>
      </c>
      <c r="B12" s="21" t="s">
        <v>18</v>
      </c>
      <c r="C12" s="8" t="s">
        <v>61</v>
      </c>
      <c r="D12" s="22">
        <v>0</v>
      </c>
      <c r="E12" s="22">
        <v>0</v>
      </c>
      <c r="F12" s="23">
        <v>0</v>
      </c>
      <c r="G12" s="8" t="s">
        <v>17</v>
      </c>
    </row>
    <row r="13" spans="1:7" s="24" customFormat="1" ht="64.5" customHeight="1">
      <c r="A13" s="3">
        <v>8</v>
      </c>
      <c r="B13" s="21" t="s">
        <v>107</v>
      </c>
      <c r="C13" s="8" t="s">
        <v>91</v>
      </c>
      <c r="D13" s="22">
        <v>30000</v>
      </c>
      <c r="E13" s="22">
        <v>30000</v>
      </c>
      <c r="F13" s="23">
        <f t="shared" si="0"/>
        <v>100</v>
      </c>
      <c r="G13" s="8" t="s">
        <v>17</v>
      </c>
    </row>
    <row r="14" spans="1:7" ht="16.5">
      <c r="A14" s="3">
        <v>9</v>
      </c>
      <c r="B14" s="4" t="s">
        <v>20</v>
      </c>
      <c r="C14" s="5"/>
      <c r="D14" s="11">
        <f>SUM(D6:D13)</f>
        <v>220000</v>
      </c>
      <c r="E14" s="11">
        <f>SUM(E6:E13)</f>
        <v>220000</v>
      </c>
      <c r="F14" s="20">
        <f t="shared" si="0"/>
        <v>100</v>
      </c>
      <c r="G14" s="5"/>
    </row>
    <row r="15" spans="1:7" ht="24.75" customHeight="1">
      <c r="A15" s="64" t="s">
        <v>8</v>
      </c>
      <c r="B15" s="64"/>
      <c r="C15" s="64"/>
      <c r="D15" s="64"/>
      <c r="E15" s="64"/>
      <c r="F15" s="64"/>
      <c r="G15" s="64"/>
    </row>
    <row r="16" spans="1:7" s="24" customFormat="1" ht="38.25" customHeight="1">
      <c r="A16" s="3">
        <v>10</v>
      </c>
      <c r="B16" s="42" t="s">
        <v>43</v>
      </c>
      <c r="C16" s="8" t="s">
        <v>62</v>
      </c>
      <c r="D16" s="22">
        <v>0</v>
      </c>
      <c r="E16" s="22">
        <v>0</v>
      </c>
      <c r="F16" s="31" t="e">
        <f t="shared" si="0"/>
        <v>#DIV/0!</v>
      </c>
      <c r="G16" s="8" t="s">
        <v>17</v>
      </c>
    </row>
    <row r="17" spans="1:7" ht="24" customHeight="1">
      <c r="A17" s="3">
        <v>11</v>
      </c>
      <c r="B17" s="4" t="s">
        <v>20</v>
      </c>
      <c r="C17" s="5"/>
      <c r="D17" s="11">
        <f>D16</f>
        <v>0</v>
      </c>
      <c r="E17" s="11">
        <f>E16</f>
        <v>0</v>
      </c>
      <c r="F17" s="14" t="e">
        <f t="shared" si="0"/>
        <v>#DIV/0!</v>
      </c>
      <c r="G17" s="6"/>
    </row>
    <row r="18" spans="1:7" ht="18.75">
      <c r="A18" s="64" t="s">
        <v>2</v>
      </c>
      <c r="B18" s="64"/>
      <c r="C18" s="64"/>
      <c r="D18" s="64"/>
      <c r="E18" s="64"/>
      <c r="F18" s="64"/>
      <c r="G18" s="64"/>
    </row>
    <row r="19" spans="1:7" s="24" customFormat="1" ht="31.5">
      <c r="A19" s="3">
        <v>12</v>
      </c>
      <c r="B19" s="32" t="s">
        <v>19</v>
      </c>
      <c r="C19" s="3" t="s">
        <v>70</v>
      </c>
      <c r="D19" s="33">
        <v>100000</v>
      </c>
      <c r="E19" s="33">
        <v>99940.7</v>
      </c>
      <c r="F19" s="34">
        <f>E19/D19*100</f>
        <v>99.94069999999999</v>
      </c>
      <c r="G19" s="8" t="s">
        <v>17</v>
      </c>
    </row>
    <row r="20" spans="1:7" s="24" customFormat="1" ht="115.5" customHeight="1">
      <c r="A20" s="3">
        <v>13</v>
      </c>
      <c r="B20" s="32" t="s">
        <v>87</v>
      </c>
      <c r="C20" s="3" t="s">
        <v>60</v>
      </c>
      <c r="D20" s="33">
        <v>0</v>
      </c>
      <c r="E20" s="33">
        <v>0</v>
      </c>
      <c r="F20" s="34">
        <v>0</v>
      </c>
      <c r="G20" s="8" t="s">
        <v>17</v>
      </c>
    </row>
    <row r="21" spans="1:9" s="24" customFormat="1" ht="72" customHeight="1">
      <c r="A21" s="3">
        <v>14</v>
      </c>
      <c r="B21" s="25" t="s">
        <v>36</v>
      </c>
      <c r="C21" s="8" t="s">
        <v>63</v>
      </c>
      <c r="D21" s="22">
        <v>690000</v>
      </c>
      <c r="E21" s="22">
        <v>690000</v>
      </c>
      <c r="F21" s="34">
        <f>E21/D21*100</f>
        <v>100</v>
      </c>
      <c r="G21" s="8" t="s">
        <v>17</v>
      </c>
      <c r="I21" s="35">
        <f>+E21+E23+E24+E20</f>
        <v>2246026.05</v>
      </c>
    </row>
    <row r="22" spans="1:7" s="24" customFormat="1" ht="72.75" customHeight="1">
      <c r="A22" s="3">
        <v>15</v>
      </c>
      <c r="B22" s="25" t="s">
        <v>3</v>
      </c>
      <c r="C22" s="8" t="s">
        <v>60</v>
      </c>
      <c r="D22" s="22">
        <v>50000</v>
      </c>
      <c r="E22" s="22">
        <v>50000</v>
      </c>
      <c r="F22" s="34">
        <f>E22/D22*100</f>
        <v>100</v>
      </c>
      <c r="G22" s="8" t="s">
        <v>17</v>
      </c>
    </row>
    <row r="23" spans="1:7" s="24" customFormat="1" ht="75" customHeight="1">
      <c r="A23" s="3">
        <v>16</v>
      </c>
      <c r="B23" s="25" t="s">
        <v>106</v>
      </c>
      <c r="C23" s="36" t="s">
        <v>105</v>
      </c>
      <c r="D23" s="22">
        <v>1268104.76</v>
      </c>
      <c r="E23" s="22">
        <v>1266462.56</v>
      </c>
      <c r="F23" s="34">
        <f>E23/D23*100</f>
        <v>99.87049965808819</v>
      </c>
      <c r="G23" s="8" t="s">
        <v>17</v>
      </c>
    </row>
    <row r="24" spans="1:9" s="24" customFormat="1" ht="113.25" customHeight="1">
      <c r="A24" s="3">
        <v>17</v>
      </c>
      <c r="B24" s="25" t="s">
        <v>37</v>
      </c>
      <c r="C24" s="36" t="s">
        <v>96</v>
      </c>
      <c r="D24" s="22">
        <v>634000</v>
      </c>
      <c r="E24" s="22">
        <v>289563.49</v>
      </c>
      <c r="F24" s="34">
        <f aca="true" t="shared" si="1" ref="F24:F32">E24/D24*100</f>
        <v>45.67247476340694</v>
      </c>
      <c r="G24" s="36" t="s">
        <v>32</v>
      </c>
      <c r="I24" s="1"/>
    </row>
    <row r="25" spans="1:7" s="24" customFormat="1" ht="56.25" customHeight="1">
      <c r="A25" s="3">
        <v>18</v>
      </c>
      <c r="B25" s="25" t="s">
        <v>21</v>
      </c>
      <c r="C25" s="8" t="s">
        <v>64</v>
      </c>
      <c r="D25" s="22">
        <v>48000</v>
      </c>
      <c r="E25" s="22">
        <v>48000</v>
      </c>
      <c r="F25" s="34">
        <f t="shared" si="1"/>
        <v>100</v>
      </c>
      <c r="G25" s="8" t="s">
        <v>17</v>
      </c>
    </row>
    <row r="26" spans="1:7" ht="16.5">
      <c r="A26" s="3">
        <v>19</v>
      </c>
      <c r="B26" s="4" t="s">
        <v>20</v>
      </c>
      <c r="C26" s="6"/>
      <c r="D26" s="11">
        <f>SUM(D19:D25)</f>
        <v>2790104.76</v>
      </c>
      <c r="E26" s="11">
        <f>SUM(E19:E25)</f>
        <v>2443966.75</v>
      </c>
      <c r="F26" s="18">
        <f t="shared" si="1"/>
        <v>87.59408553534026</v>
      </c>
      <c r="G26" s="6"/>
    </row>
    <row r="27" spans="1:7" ht="18.75">
      <c r="A27" s="64" t="s">
        <v>4</v>
      </c>
      <c r="B27" s="64"/>
      <c r="C27" s="64"/>
      <c r="D27" s="64"/>
      <c r="E27" s="64"/>
      <c r="F27" s="64"/>
      <c r="G27" s="64"/>
    </row>
    <row r="28" spans="1:7" s="24" customFormat="1" ht="61.5" customHeight="1">
      <c r="A28" s="3">
        <v>20</v>
      </c>
      <c r="B28" s="25" t="s">
        <v>108</v>
      </c>
      <c r="C28" s="8" t="s">
        <v>65</v>
      </c>
      <c r="D28" s="22">
        <v>0</v>
      </c>
      <c r="E28" s="22">
        <v>0</v>
      </c>
      <c r="F28" s="34" t="e">
        <f t="shared" si="1"/>
        <v>#DIV/0!</v>
      </c>
      <c r="G28" s="8" t="s">
        <v>17</v>
      </c>
    </row>
    <row r="29" spans="1:7" s="24" customFormat="1" ht="66.75" customHeight="1">
      <c r="A29" s="3">
        <v>21</v>
      </c>
      <c r="B29" s="25" t="s">
        <v>80</v>
      </c>
      <c r="C29" s="8" t="s">
        <v>66</v>
      </c>
      <c r="D29" s="22">
        <v>0</v>
      </c>
      <c r="E29" s="22">
        <v>0</v>
      </c>
      <c r="F29" s="34" t="e">
        <f t="shared" si="1"/>
        <v>#DIV/0!</v>
      </c>
      <c r="G29" s="8" t="s">
        <v>17</v>
      </c>
    </row>
    <row r="30" spans="1:7" s="24" customFormat="1" ht="64.5" customHeight="1">
      <c r="A30" s="3">
        <v>22</v>
      </c>
      <c r="B30" s="25" t="s">
        <v>5</v>
      </c>
      <c r="C30" s="8" t="s">
        <v>66</v>
      </c>
      <c r="D30" s="22">
        <v>0</v>
      </c>
      <c r="E30" s="22">
        <v>0</v>
      </c>
      <c r="F30" s="34" t="e">
        <f t="shared" si="1"/>
        <v>#DIV/0!</v>
      </c>
      <c r="G30" s="8" t="s">
        <v>17</v>
      </c>
    </row>
    <row r="31" spans="1:7" s="24" customFormat="1" ht="48.75" customHeight="1">
      <c r="A31" s="3">
        <v>23</v>
      </c>
      <c r="B31" s="25" t="s">
        <v>34</v>
      </c>
      <c r="C31" s="8" t="s">
        <v>79</v>
      </c>
      <c r="D31" s="22">
        <v>15250</v>
      </c>
      <c r="E31" s="22">
        <v>15250</v>
      </c>
      <c r="F31" s="34">
        <v>0</v>
      </c>
      <c r="G31" s="8" t="s">
        <v>17</v>
      </c>
    </row>
    <row r="32" spans="1:7" ht="22.5" customHeight="1">
      <c r="A32" s="3">
        <v>24</v>
      </c>
      <c r="B32" s="7" t="s">
        <v>20</v>
      </c>
      <c r="C32" s="5"/>
      <c r="D32" s="11">
        <f>SUM(D28:D31)</f>
        <v>15250</v>
      </c>
      <c r="E32" s="11">
        <f>SUM(E28:E31)</f>
        <v>15250</v>
      </c>
      <c r="F32" s="18">
        <f t="shared" si="1"/>
        <v>100</v>
      </c>
      <c r="G32" s="5"/>
    </row>
    <row r="33" spans="1:7" ht="42.75" customHeight="1">
      <c r="A33" s="72" t="s">
        <v>6</v>
      </c>
      <c r="B33" s="72"/>
      <c r="C33" s="72"/>
      <c r="D33" s="72"/>
      <c r="E33" s="72"/>
      <c r="F33" s="72"/>
      <c r="G33" s="72"/>
    </row>
    <row r="34" spans="1:7" s="24" customFormat="1" ht="57" customHeight="1">
      <c r="A34" s="3">
        <v>25</v>
      </c>
      <c r="B34" s="25" t="s">
        <v>71</v>
      </c>
      <c r="C34" s="8" t="s">
        <v>67</v>
      </c>
      <c r="D34" s="22">
        <v>0</v>
      </c>
      <c r="E34" s="22">
        <v>0</v>
      </c>
      <c r="F34" s="34" t="e">
        <f>E34/D34*100</f>
        <v>#DIV/0!</v>
      </c>
      <c r="G34" s="8" t="s">
        <v>17</v>
      </c>
    </row>
    <row r="35" spans="1:7" s="24" customFormat="1" ht="57" customHeight="1">
      <c r="A35" s="3">
        <v>26</v>
      </c>
      <c r="B35" s="21" t="s">
        <v>41</v>
      </c>
      <c r="C35" s="8" t="s">
        <v>67</v>
      </c>
      <c r="D35" s="22">
        <v>0</v>
      </c>
      <c r="E35" s="22">
        <v>0</v>
      </c>
      <c r="F35" s="34" t="e">
        <f>E35/D35*100</f>
        <v>#DIV/0!</v>
      </c>
      <c r="G35" s="8" t="s">
        <v>17</v>
      </c>
    </row>
    <row r="36" spans="1:7" s="24" customFormat="1" ht="116.25" customHeight="1">
      <c r="A36" s="3">
        <v>27</v>
      </c>
      <c r="B36" s="21" t="s">
        <v>42</v>
      </c>
      <c r="C36" s="8" t="s">
        <v>68</v>
      </c>
      <c r="D36" s="22">
        <v>0</v>
      </c>
      <c r="E36" s="22">
        <v>0</v>
      </c>
      <c r="F36" s="34" t="e">
        <f>E36/D36*100</f>
        <v>#DIV/0!</v>
      </c>
      <c r="G36" s="8" t="s">
        <v>17</v>
      </c>
    </row>
    <row r="37" spans="1:7" s="24" customFormat="1" ht="37.5" customHeight="1">
      <c r="A37" s="3">
        <v>28</v>
      </c>
      <c r="B37" s="25" t="s">
        <v>7</v>
      </c>
      <c r="C37" s="8" t="s">
        <v>68</v>
      </c>
      <c r="D37" s="22">
        <v>200000</v>
      </c>
      <c r="E37" s="22">
        <v>199495.7</v>
      </c>
      <c r="F37" s="34">
        <f>E37/D37*100</f>
        <v>99.74785</v>
      </c>
      <c r="G37" s="8" t="s">
        <v>17</v>
      </c>
    </row>
    <row r="38" spans="1:7" s="24" customFormat="1" ht="39.75" customHeight="1">
      <c r="A38" s="67">
        <v>29</v>
      </c>
      <c r="B38" s="68" t="s">
        <v>97</v>
      </c>
      <c r="C38" s="71" t="s">
        <v>69</v>
      </c>
      <c r="D38" s="74">
        <v>500000</v>
      </c>
      <c r="E38" s="65">
        <v>500000</v>
      </c>
      <c r="F38" s="61">
        <f>E38/D38*100</f>
        <v>100</v>
      </c>
      <c r="G38" s="71" t="s">
        <v>17</v>
      </c>
    </row>
    <row r="39" spans="1:7" s="24" customFormat="1" ht="16.5" customHeight="1">
      <c r="A39" s="67"/>
      <c r="B39" s="69"/>
      <c r="C39" s="71"/>
      <c r="D39" s="74"/>
      <c r="E39" s="65"/>
      <c r="F39" s="62"/>
      <c r="G39" s="71"/>
    </row>
    <row r="40" spans="1:7" s="24" customFormat="1" ht="16.5" customHeight="1">
      <c r="A40" s="67"/>
      <c r="B40" s="69"/>
      <c r="C40" s="71"/>
      <c r="D40" s="74"/>
      <c r="E40" s="65"/>
      <c r="F40" s="62"/>
      <c r="G40" s="71"/>
    </row>
    <row r="41" spans="1:7" s="24" customFormat="1" ht="16.5" customHeight="1">
      <c r="A41" s="67"/>
      <c r="B41" s="69"/>
      <c r="C41" s="71"/>
      <c r="D41" s="74"/>
      <c r="E41" s="65"/>
      <c r="F41" s="62"/>
      <c r="G41" s="71"/>
    </row>
    <row r="42" spans="1:7" s="24" customFormat="1" ht="16.5" customHeight="1">
      <c r="A42" s="67"/>
      <c r="B42" s="69"/>
      <c r="C42" s="71"/>
      <c r="D42" s="74"/>
      <c r="E42" s="65"/>
      <c r="F42" s="62"/>
      <c r="G42" s="71"/>
    </row>
    <row r="43" spans="1:7" s="24" customFormat="1" ht="16.5" customHeight="1">
      <c r="A43" s="67"/>
      <c r="B43" s="69"/>
      <c r="C43" s="71"/>
      <c r="D43" s="74"/>
      <c r="E43" s="65"/>
      <c r="F43" s="62"/>
      <c r="G43" s="71"/>
    </row>
    <row r="44" spans="1:7" s="24" customFormat="1" ht="16.5" customHeight="1">
      <c r="A44" s="67"/>
      <c r="B44" s="69"/>
      <c r="C44" s="71"/>
      <c r="D44" s="74"/>
      <c r="E44" s="65"/>
      <c r="F44" s="62"/>
      <c r="G44" s="71"/>
    </row>
    <row r="45" spans="1:7" s="24" customFormat="1" ht="16.5" customHeight="1">
      <c r="A45" s="67"/>
      <c r="B45" s="69"/>
      <c r="C45" s="71"/>
      <c r="D45" s="74"/>
      <c r="E45" s="65"/>
      <c r="F45" s="62"/>
      <c r="G45" s="71"/>
    </row>
    <row r="46" spans="1:7" s="24" customFormat="1" ht="16.5" customHeight="1">
      <c r="A46" s="67"/>
      <c r="B46" s="69"/>
      <c r="C46" s="71"/>
      <c r="D46" s="74"/>
      <c r="E46" s="65"/>
      <c r="F46" s="62"/>
      <c r="G46" s="71"/>
    </row>
    <row r="47" spans="1:7" s="24" customFormat="1" ht="16.5" customHeight="1">
      <c r="A47" s="67"/>
      <c r="B47" s="69"/>
      <c r="C47" s="71"/>
      <c r="D47" s="74"/>
      <c r="E47" s="65"/>
      <c r="F47" s="62"/>
      <c r="G47" s="71"/>
    </row>
    <row r="48" spans="1:7" s="24" customFormat="1" ht="26.25" customHeight="1">
      <c r="A48" s="67"/>
      <c r="B48" s="70"/>
      <c r="C48" s="71"/>
      <c r="D48" s="74"/>
      <c r="E48" s="65"/>
      <c r="F48" s="63"/>
      <c r="G48" s="71"/>
    </row>
    <row r="49" spans="1:7" s="24" customFormat="1" ht="71.25" customHeight="1">
      <c r="A49" s="3">
        <v>30</v>
      </c>
      <c r="B49" s="37" t="s">
        <v>81</v>
      </c>
      <c r="C49" s="8" t="s">
        <v>59</v>
      </c>
      <c r="D49" s="22">
        <v>25330</v>
      </c>
      <c r="E49" s="22">
        <v>25330</v>
      </c>
      <c r="F49" s="34">
        <f>E49/D49*100</f>
        <v>100</v>
      </c>
      <c r="G49" s="8" t="s">
        <v>17</v>
      </c>
    </row>
    <row r="50" spans="1:7" s="24" customFormat="1" ht="36" customHeight="1">
      <c r="A50" s="3">
        <v>31</v>
      </c>
      <c r="B50" s="25" t="s">
        <v>38</v>
      </c>
      <c r="C50" s="8" t="s">
        <v>66</v>
      </c>
      <c r="D50" s="22">
        <v>34974.8</v>
      </c>
      <c r="E50" s="22">
        <v>34974.8</v>
      </c>
      <c r="F50" s="34">
        <f>E50/D50*100</f>
        <v>100</v>
      </c>
      <c r="G50" s="8" t="s">
        <v>17</v>
      </c>
    </row>
    <row r="51" spans="1:7" s="24" customFormat="1" ht="55.5" customHeight="1">
      <c r="A51" s="3">
        <v>32</v>
      </c>
      <c r="B51" s="25" t="s">
        <v>82</v>
      </c>
      <c r="C51" s="8" t="s">
        <v>69</v>
      </c>
      <c r="D51" s="22">
        <v>0</v>
      </c>
      <c r="E51" s="22">
        <v>0</v>
      </c>
      <c r="F51" s="34" t="e">
        <f>E51/D51*100</f>
        <v>#DIV/0!</v>
      </c>
      <c r="G51" s="8" t="s">
        <v>17</v>
      </c>
    </row>
    <row r="52" spans="1:7" s="24" customFormat="1" ht="85.5" customHeight="1">
      <c r="A52" s="3">
        <v>33</v>
      </c>
      <c r="B52" s="25" t="s">
        <v>90</v>
      </c>
      <c r="C52" s="8" t="s">
        <v>92</v>
      </c>
      <c r="D52" s="22">
        <v>23001.14</v>
      </c>
      <c r="E52" s="22">
        <v>23001.14</v>
      </c>
      <c r="F52" s="34">
        <v>0</v>
      </c>
      <c r="G52" s="8" t="s">
        <v>17</v>
      </c>
    </row>
    <row r="53" spans="1:7" s="2" customFormat="1" ht="25.5" customHeight="1">
      <c r="A53" s="3">
        <v>34</v>
      </c>
      <c r="B53" s="4" t="s">
        <v>20</v>
      </c>
      <c r="C53" s="6"/>
      <c r="D53" s="11">
        <f>SUM(D34:D52)</f>
        <v>783305.9400000001</v>
      </c>
      <c r="E53" s="11">
        <f>SUM(E34:E52)</f>
        <v>782801.64</v>
      </c>
      <c r="F53" s="18">
        <f>E53/D53*100</f>
        <v>99.93561902517936</v>
      </c>
      <c r="G53" s="6"/>
    </row>
    <row r="54" spans="1:7" ht="34.5" customHeight="1">
      <c r="A54" s="64" t="s">
        <v>14</v>
      </c>
      <c r="B54" s="64"/>
      <c r="C54" s="64"/>
      <c r="D54" s="64"/>
      <c r="E54" s="64"/>
      <c r="F54" s="64"/>
      <c r="G54" s="64"/>
    </row>
    <row r="55" spans="1:7" s="24" customFormat="1" ht="37.5" customHeight="1">
      <c r="A55" s="3">
        <v>35</v>
      </c>
      <c r="B55" s="25" t="s">
        <v>44</v>
      </c>
      <c r="C55" s="8" t="s">
        <v>53</v>
      </c>
      <c r="D55" s="22">
        <v>117759.36</v>
      </c>
      <c r="E55" s="22">
        <v>117759.36</v>
      </c>
      <c r="F55" s="34">
        <f>E55/D55*100</f>
        <v>100</v>
      </c>
      <c r="G55" s="8" t="s">
        <v>17</v>
      </c>
    </row>
    <row r="56" spans="1:7" s="24" customFormat="1" ht="31.5" customHeight="1">
      <c r="A56" s="3">
        <v>36</v>
      </c>
      <c r="B56" s="25" t="s">
        <v>22</v>
      </c>
      <c r="C56" s="8" t="s">
        <v>53</v>
      </c>
      <c r="D56" s="22">
        <v>0</v>
      </c>
      <c r="E56" s="22">
        <v>0</v>
      </c>
      <c r="F56" s="34" t="e">
        <f>E56/D56*100</f>
        <v>#DIV/0!</v>
      </c>
      <c r="G56" s="8" t="s">
        <v>17</v>
      </c>
    </row>
    <row r="57" spans="1:7" s="24" customFormat="1" ht="50.25" customHeight="1">
      <c r="A57" s="3">
        <v>37</v>
      </c>
      <c r="B57" s="25" t="s">
        <v>23</v>
      </c>
      <c r="C57" s="8" t="s">
        <v>53</v>
      </c>
      <c r="D57" s="22">
        <v>0</v>
      </c>
      <c r="E57" s="22">
        <v>0</v>
      </c>
      <c r="F57" s="34" t="e">
        <f>E57/D57*100</f>
        <v>#DIV/0!</v>
      </c>
      <c r="G57" s="8" t="s">
        <v>17</v>
      </c>
    </row>
    <row r="58" spans="1:7" ht="27" customHeight="1">
      <c r="A58" s="44">
        <v>38</v>
      </c>
      <c r="B58" s="45" t="s">
        <v>20</v>
      </c>
      <c r="C58" s="46"/>
      <c r="D58" s="47">
        <f>SUM(D55:D57)</f>
        <v>117759.36</v>
      </c>
      <c r="E58" s="47">
        <f>SUM(E55:E57)</f>
        <v>117759.36</v>
      </c>
      <c r="F58" s="48">
        <f>E58/D58*100</f>
        <v>100</v>
      </c>
      <c r="G58" s="46"/>
    </row>
    <row r="59" spans="1:7" s="60" customFormat="1" ht="27" customHeight="1">
      <c r="A59" s="55"/>
      <c r="B59" s="56"/>
      <c r="C59" s="57"/>
      <c r="D59" s="58"/>
      <c r="E59" s="58"/>
      <c r="F59" s="59"/>
      <c r="G59" s="57"/>
    </row>
    <row r="60" spans="1:7" s="54" customFormat="1" ht="27" customHeight="1">
      <c r="A60" s="49"/>
      <c r="B60" s="50"/>
      <c r="C60" s="51"/>
      <c r="D60" s="52"/>
      <c r="E60" s="52"/>
      <c r="F60" s="53"/>
      <c r="G60" s="51"/>
    </row>
    <row r="61" spans="1:7" s="54" customFormat="1" ht="27" customHeight="1">
      <c r="A61" s="49"/>
      <c r="B61" s="50"/>
      <c r="C61" s="51"/>
      <c r="D61" s="52"/>
      <c r="E61" s="52"/>
      <c r="F61" s="53"/>
      <c r="G61" s="51"/>
    </row>
    <row r="62" spans="1:7" ht="35.25" customHeight="1">
      <c r="A62" s="66" t="s">
        <v>24</v>
      </c>
      <c r="B62" s="66"/>
      <c r="C62" s="66"/>
      <c r="D62" s="66"/>
      <c r="E62" s="66"/>
      <c r="F62" s="66"/>
      <c r="G62" s="66"/>
    </row>
    <row r="63" spans="1:9" s="24" customFormat="1" ht="28.5" customHeight="1">
      <c r="A63" s="3">
        <v>39</v>
      </c>
      <c r="B63" s="25" t="s">
        <v>9</v>
      </c>
      <c r="C63" s="8" t="s">
        <v>54</v>
      </c>
      <c r="D63" s="22">
        <v>240400</v>
      </c>
      <c r="E63" s="22">
        <v>240400</v>
      </c>
      <c r="F63" s="34">
        <f>E63/D63*100</f>
        <v>100</v>
      </c>
      <c r="G63" s="8" t="s">
        <v>17</v>
      </c>
      <c r="I63" s="35"/>
    </row>
    <row r="64" spans="1:7" s="24" customFormat="1" ht="66.75" customHeight="1">
      <c r="A64" s="3">
        <v>40</v>
      </c>
      <c r="B64" s="25" t="s">
        <v>10</v>
      </c>
      <c r="C64" s="8" t="s">
        <v>55</v>
      </c>
      <c r="D64" s="22">
        <v>0</v>
      </c>
      <c r="E64" s="22">
        <v>0</v>
      </c>
      <c r="F64" s="34" t="e">
        <f>E64/D64*100</f>
        <v>#DIV/0!</v>
      </c>
      <c r="G64" s="8" t="s">
        <v>17</v>
      </c>
    </row>
    <row r="65" spans="1:7" s="24" customFormat="1" ht="50.25" customHeight="1">
      <c r="A65" s="67">
        <v>41</v>
      </c>
      <c r="B65" s="68" t="s">
        <v>98</v>
      </c>
      <c r="C65" s="71" t="s">
        <v>73</v>
      </c>
      <c r="D65" s="65">
        <v>0</v>
      </c>
      <c r="E65" s="65">
        <v>0</v>
      </c>
      <c r="F65" s="61">
        <v>0</v>
      </c>
      <c r="G65" s="71" t="s">
        <v>17</v>
      </c>
    </row>
    <row r="66" spans="1:7" s="24" customFormat="1" ht="16.5" customHeight="1">
      <c r="A66" s="67"/>
      <c r="B66" s="69"/>
      <c r="C66" s="71"/>
      <c r="D66" s="65"/>
      <c r="E66" s="65"/>
      <c r="F66" s="62"/>
      <c r="G66" s="71"/>
    </row>
    <row r="67" spans="1:7" s="24" customFormat="1" ht="16.5" customHeight="1">
      <c r="A67" s="67"/>
      <c r="B67" s="70"/>
      <c r="C67" s="71"/>
      <c r="D67" s="65"/>
      <c r="E67" s="65"/>
      <c r="F67" s="63"/>
      <c r="G67" s="71"/>
    </row>
    <row r="68" spans="1:7" s="24" customFormat="1" ht="48.75" customHeight="1">
      <c r="A68" s="3">
        <v>42</v>
      </c>
      <c r="B68" s="38" t="s">
        <v>25</v>
      </c>
      <c r="C68" s="8" t="s">
        <v>54</v>
      </c>
      <c r="D68" s="22">
        <v>9600</v>
      </c>
      <c r="E68" s="22">
        <v>9600</v>
      </c>
      <c r="F68" s="34">
        <v>0</v>
      </c>
      <c r="G68" s="8" t="s">
        <v>17</v>
      </c>
    </row>
    <row r="69" spans="1:7" ht="22.5" customHeight="1">
      <c r="A69" s="3">
        <v>43</v>
      </c>
      <c r="B69" s="4" t="s">
        <v>20</v>
      </c>
      <c r="C69" s="6"/>
      <c r="D69" s="11">
        <f>SUM(D63:D68)</f>
        <v>250000</v>
      </c>
      <c r="E69" s="11">
        <f>SUM(E63:E68)</f>
        <v>250000</v>
      </c>
      <c r="F69" s="18">
        <f>E69/D69*100</f>
        <v>100</v>
      </c>
      <c r="G69" s="6"/>
    </row>
    <row r="70" spans="1:7" ht="18.75">
      <c r="A70" s="64" t="s">
        <v>12</v>
      </c>
      <c r="B70" s="64"/>
      <c r="C70" s="64"/>
      <c r="D70" s="64"/>
      <c r="E70" s="64"/>
      <c r="F70" s="64"/>
      <c r="G70" s="64"/>
    </row>
    <row r="71" spans="1:7" s="24" customFormat="1" ht="47.25">
      <c r="A71" s="3">
        <v>44</v>
      </c>
      <c r="B71" s="25" t="s">
        <v>39</v>
      </c>
      <c r="C71" s="8" t="s">
        <v>49</v>
      </c>
      <c r="D71" s="22">
        <v>50000</v>
      </c>
      <c r="E71" s="22">
        <v>49977</v>
      </c>
      <c r="F71" s="34">
        <f>E71/D71*100</f>
        <v>99.954</v>
      </c>
      <c r="G71" s="8" t="s">
        <v>17</v>
      </c>
    </row>
    <row r="72" spans="1:7" s="24" customFormat="1" ht="126">
      <c r="A72" s="3">
        <v>45</v>
      </c>
      <c r="B72" s="25" t="s">
        <v>77</v>
      </c>
      <c r="C72" s="8" t="s">
        <v>50</v>
      </c>
      <c r="D72" s="22">
        <v>30000</v>
      </c>
      <c r="E72" s="22">
        <v>29884</v>
      </c>
      <c r="F72" s="34">
        <f>E72/D72*100</f>
        <v>99.61333333333333</v>
      </c>
      <c r="G72" s="8" t="s">
        <v>17</v>
      </c>
    </row>
    <row r="73" spans="1:7" s="24" customFormat="1" ht="78.75">
      <c r="A73" s="3">
        <v>46</v>
      </c>
      <c r="B73" s="25" t="s">
        <v>78</v>
      </c>
      <c r="C73" s="8" t="s">
        <v>51</v>
      </c>
      <c r="D73" s="22">
        <v>0</v>
      </c>
      <c r="E73" s="22">
        <v>0</v>
      </c>
      <c r="F73" s="34" t="e">
        <f>E73/D73*100</f>
        <v>#DIV/0!</v>
      </c>
      <c r="G73" s="8" t="s">
        <v>17</v>
      </c>
    </row>
    <row r="74" spans="1:7" s="24" customFormat="1" ht="78.75">
      <c r="A74" s="3">
        <v>47</v>
      </c>
      <c r="B74" s="25" t="s">
        <v>109</v>
      </c>
      <c r="C74" s="8" t="s">
        <v>51</v>
      </c>
      <c r="D74" s="22">
        <v>50000</v>
      </c>
      <c r="E74" s="22">
        <v>49983</v>
      </c>
      <c r="F74" s="34">
        <f>E74/D74*100</f>
        <v>99.966</v>
      </c>
      <c r="G74" s="8" t="s">
        <v>17</v>
      </c>
    </row>
    <row r="75" spans="1:7" ht="18.75" customHeight="1">
      <c r="A75" s="3">
        <v>48</v>
      </c>
      <c r="B75" s="4" t="s">
        <v>20</v>
      </c>
      <c r="C75" s="6"/>
      <c r="D75" s="11">
        <f>SUM(D71:D74)</f>
        <v>130000</v>
      </c>
      <c r="E75" s="11">
        <f>SUM(E71:E74)</f>
        <v>129844</v>
      </c>
      <c r="F75" s="18">
        <f>E75/D75*100</f>
        <v>99.88</v>
      </c>
      <c r="G75" s="6"/>
    </row>
    <row r="76" spans="1:7" ht="18.75">
      <c r="A76" s="64" t="s">
        <v>26</v>
      </c>
      <c r="B76" s="64"/>
      <c r="C76" s="64"/>
      <c r="D76" s="64"/>
      <c r="E76" s="64"/>
      <c r="F76" s="64"/>
      <c r="G76" s="64"/>
    </row>
    <row r="77" spans="1:7" ht="38.25" customHeight="1">
      <c r="A77" s="73" t="s">
        <v>27</v>
      </c>
      <c r="B77" s="73"/>
      <c r="C77" s="73"/>
      <c r="D77" s="73"/>
      <c r="E77" s="73"/>
      <c r="F77" s="73"/>
      <c r="G77" s="73"/>
    </row>
    <row r="78" spans="1:7" s="24" customFormat="1" ht="51" customHeight="1">
      <c r="A78" s="3">
        <v>49</v>
      </c>
      <c r="B78" s="37" t="s">
        <v>45</v>
      </c>
      <c r="C78" s="8" t="s">
        <v>75</v>
      </c>
      <c r="D78" s="22">
        <v>14419816.46</v>
      </c>
      <c r="E78" s="22">
        <v>14391000</v>
      </c>
      <c r="F78" s="34">
        <f aca="true" t="shared" si="2" ref="F78:F91">E78/D78*100</f>
        <v>99.80016070190673</v>
      </c>
      <c r="G78" s="39" t="s">
        <v>94</v>
      </c>
    </row>
    <row r="79" spans="1:7" s="24" customFormat="1" ht="51" customHeight="1">
      <c r="A79" s="3">
        <v>50</v>
      </c>
      <c r="B79" s="40" t="s">
        <v>46</v>
      </c>
      <c r="C79" s="8" t="s">
        <v>56</v>
      </c>
      <c r="D79" s="22">
        <v>19272239.34</v>
      </c>
      <c r="E79" s="22">
        <v>19272239.34</v>
      </c>
      <c r="F79" s="34">
        <f t="shared" si="2"/>
        <v>100</v>
      </c>
      <c r="G79" s="39" t="s">
        <v>93</v>
      </c>
    </row>
    <row r="80" spans="1:7" s="24" customFormat="1" ht="50.25" customHeight="1">
      <c r="A80" s="3">
        <v>51</v>
      </c>
      <c r="B80" s="37" t="s">
        <v>47</v>
      </c>
      <c r="C80" s="8" t="s">
        <v>52</v>
      </c>
      <c r="D80" s="22">
        <v>16043686.53</v>
      </c>
      <c r="E80" s="22">
        <v>15981000</v>
      </c>
      <c r="F80" s="34">
        <f t="shared" si="2"/>
        <v>99.60927602342029</v>
      </c>
      <c r="G80" s="39" t="s">
        <v>17</v>
      </c>
    </row>
    <row r="81" spans="1:7" s="24" customFormat="1" ht="48" customHeight="1">
      <c r="A81" s="3">
        <v>52</v>
      </c>
      <c r="B81" s="41" t="s">
        <v>83</v>
      </c>
      <c r="C81" s="8" t="s">
        <v>99</v>
      </c>
      <c r="D81" s="22">
        <v>12298938.51</v>
      </c>
      <c r="E81" s="22">
        <v>12298938.51</v>
      </c>
      <c r="F81" s="34">
        <f t="shared" si="2"/>
        <v>100</v>
      </c>
      <c r="G81" s="39" t="s">
        <v>93</v>
      </c>
    </row>
    <row r="82" spans="1:7" ht="16.5">
      <c r="A82" s="3">
        <v>53</v>
      </c>
      <c r="B82" s="7" t="s">
        <v>20</v>
      </c>
      <c r="C82" s="5"/>
      <c r="D82" s="11">
        <f>SUM(D78:D81)</f>
        <v>62034680.839999996</v>
      </c>
      <c r="E82" s="11">
        <f>SUM(E78:E81)</f>
        <v>61943177.85</v>
      </c>
      <c r="F82" s="18">
        <f t="shared" si="2"/>
        <v>99.85249704075048</v>
      </c>
      <c r="G82" s="9"/>
    </row>
    <row r="83" spans="1:7" ht="22.5" customHeight="1">
      <c r="A83" s="72" t="s">
        <v>28</v>
      </c>
      <c r="B83" s="72"/>
      <c r="C83" s="72"/>
      <c r="D83" s="72"/>
      <c r="E83" s="72"/>
      <c r="F83" s="72"/>
      <c r="G83" s="72"/>
    </row>
    <row r="84" spans="1:7" s="24" customFormat="1" ht="63">
      <c r="A84" s="3">
        <v>54</v>
      </c>
      <c r="B84" s="25" t="s">
        <v>88</v>
      </c>
      <c r="C84" s="8" t="s">
        <v>84</v>
      </c>
      <c r="D84" s="22">
        <v>26640</v>
      </c>
      <c r="E84" s="22">
        <v>26640</v>
      </c>
      <c r="F84" s="34">
        <f t="shared" si="2"/>
        <v>100</v>
      </c>
      <c r="G84" s="8" t="s">
        <v>17</v>
      </c>
    </row>
    <row r="85" spans="1:7" s="24" customFormat="1" ht="150" customHeight="1">
      <c r="A85" s="3">
        <v>55</v>
      </c>
      <c r="B85" s="25" t="s">
        <v>33</v>
      </c>
      <c r="C85" s="8" t="s">
        <v>48</v>
      </c>
      <c r="D85" s="22">
        <v>30770</v>
      </c>
      <c r="E85" s="22">
        <v>30770</v>
      </c>
      <c r="F85" s="34">
        <f t="shared" si="2"/>
        <v>100</v>
      </c>
      <c r="G85" s="8" t="s">
        <v>17</v>
      </c>
    </row>
    <row r="86" spans="1:7" s="24" customFormat="1" ht="84" customHeight="1">
      <c r="A86" s="3">
        <v>56</v>
      </c>
      <c r="B86" s="25" t="s">
        <v>110</v>
      </c>
      <c r="C86" s="36" t="s">
        <v>85</v>
      </c>
      <c r="D86" s="22">
        <v>412665</v>
      </c>
      <c r="E86" s="22">
        <v>412665</v>
      </c>
      <c r="F86" s="34">
        <f t="shared" si="2"/>
        <v>100</v>
      </c>
      <c r="G86" s="8" t="s">
        <v>17</v>
      </c>
    </row>
    <row r="87" spans="1:7" s="24" customFormat="1" ht="35.25" customHeight="1">
      <c r="A87" s="3">
        <v>57</v>
      </c>
      <c r="B87" s="25" t="s">
        <v>89</v>
      </c>
      <c r="C87" s="8" t="s">
        <v>48</v>
      </c>
      <c r="D87" s="22">
        <v>20000</v>
      </c>
      <c r="E87" s="22">
        <v>20000</v>
      </c>
      <c r="F87" s="34">
        <f t="shared" si="2"/>
        <v>100</v>
      </c>
      <c r="G87" s="8" t="s">
        <v>17</v>
      </c>
    </row>
    <row r="88" spans="1:7" ht="18" customHeight="1">
      <c r="A88" s="3">
        <v>58</v>
      </c>
      <c r="B88" s="7" t="s">
        <v>20</v>
      </c>
      <c r="C88" s="5"/>
      <c r="D88" s="11">
        <f>SUM(D84:D87)</f>
        <v>490075</v>
      </c>
      <c r="E88" s="11">
        <f>SUM(E84:E87)</f>
        <v>490075</v>
      </c>
      <c r="F88" s="18">
        <f t="shared" si="2"/>
        <v>100</v>
      </c>
      <c r="G88" s="5"/>
    </row>
    <row r="89" spans="1:7" ht="45.75" customHeight="1">
      <c r="A89" s="43">
        <v>59</v>
      </c>
      <c r="B89" s="15" t="s">
        <v>31</v>
      </c>
      <c r="C89" s="16"/>
      <c r="D89" s="17">
        <f>D14+D17+D26+D32+D53+D58+D69+D75+D82+D88</f>
        <v>66831175.9</v>
      </c>
      <c r="E89" s="17">
        <f>E14+E17+E26+E32+E53+E58+E69+E75+E82+E88</f>
        <v>66392874.6</v>
      </c>
      <c r="F89" s="19">
        <f t="shared" si="2"/>
        <v>99.34416641021575</v>
      </c>
      <c r="G89" s="16"/>
    </row>
    <row r="90" spans="1:7" ht="21" customHeight="1">
      <c r="A90" s="3">
        <v>60</v>
      </c>
      <c r="B90" s="7" t="s">
        <v>30</v>
      </c>
      <c r="C90" s="5"/>
      <c r="D90" s="11">
        <f>D24+6806000</f>
        <v>7440000</v>
      </c>
      <c r="E90" s="11">
        <f>E24+6806000</f>
        <v>7095563.49</v>
      </c>
      <c r="F90" s="18">
        <f t="shared" si="2"/>
        <v>95.37047701612904</v>
      </c>
      <c r="G90" s="5"/>
    </row>
    <row r="91" spans="1:7" ht="22.5" customHeight="1">
      <c r="A91" s="3">
        <v>61</v>
      </c>
      <c r="B91" s="7" t="s">
        <v>29</v>
      </c>
      <c r="C91" s="5"/>
      <c r="D91" s="11">
        <f>D89-D90</f>
        <v>59391175.9</v>
      </c>
      <c r="E91" s="11">
        <f>E89-E90</f>
        <v>59297311.11</v>
      </c>
      <c r="F91" s="18">
        <f t="shared" si="2"/>
        <v>99.84195498981525</v>
      </c>
      <c r="G91" s="5"/>
    </row>
    <row r="92" spans="1:7" ht="15.75">
      <c r="A92" s="1"/>
      <c r="B92" s="1"/>
      <c r="C92" s="1"/>
      <c r="D92" s="12"/>
      <c r="E92" s="12"/>
      <c r="F92" s="1"/>
      <c r="G92" s="1"/>
    </row>
    <row r="93" spans="1:7" ht="15.75">
      <c r="A93" s="1"/>
      <c r="B93" s="1"/>
      <c r="C93" s="1"/>
      <c r="D93" s="12"/>
      <c r="E93" s="12"/>
      <c r="F93" s="1"/>
      <c r="G93" s="1"/>
    </row>
    <row r="94" spans="1:7" ht="15.75">
      <c r="A94" s="1"/>
      <c r="B94" s="1"/>
      <c r="C94" s="1"/>
      <c r="D94" s="12"/>
      <c r="E94" s="12"/>
      <c r="F94" s="1"/>
      <c r="G94" s="1"/>
    </row>
    <row r="95" spans="1:7" ht="15.75">
      <c r="A95" s="1"/>
      <c r="B95" s="1"/>
      <c r="C95" s="1"/>
      <c r="D95" s="12"/>
      <c r="E95" s="12"/>
      <c r="F95" s="1"/>
      <c r="G95" s="1"/>
    </row>
    <row r="96" spans="1:7" ht="15.75">
      <c r="A96" s="1"/>
      <c r="B96" s="1"/>
      <c r="C96" s="1"/>
      <c r="D96" s="12"/>
      <c r="E96" s="12"/>
      <c r="F96" s="1"/>
      <c r="G96" s="1"/>
    </row>
    <row r="97" spans="1:7" ht="15.75">
      <c r="A97" s="1"/>
      <c r="B97" s="1"/>
      <c r="C97" s="1"/>
      <c r="D97" s="12"/>
      <c r="E97" s="12"/>
      <c r="F97" s="1"/>
      <c r="G97" s="1"/>
    </row>
    <row r="98" spans="1:7" ht="15.75">
      <c r="A98" s="1"/>
      <c r="B98" s="1"/>
      <c r="C98" s="1"/>
      <c r="D98" s="12"/>
      <c r="E98" s="12"/>
      <c r="F98" s="1"/>
      <c r="G98" s="1"/>
    </row>
    <row r="99" spans="1:7" ht="15.75">
      <c r="A99" s="1"/>
      <c r="B99" s="1"/>
      <c r="C99" s="1"/>
      <c r="D99" s="12"/>
      <c r="E99" s="12"/>
      <c r="F99" s="1"/>
      <c r="G99" s="1"/>
    </row>
    <row r="100" spans="1:7" ht="15.75">
      <c r="A100" s="1"/>
      <c r="B100" s="1"/>
      <c r="C100" s="1"/>
      <c r="D100" s="12"/>
      <c r="E100" s="12"/>
      <c r="F100" s="1"/>
      <c r="G100" s="1"/>
    </row>
    <row r="101" spans="1:7" ht="15.75">
      <c r="A101" s="1"/>
      <c r="B101" s="1"/>
      <c r="C101" s="1"/>
      <c r="D101" s="12"/>
      <c r="E101" s="12"/>
      <c r="F101" s="1"/>
      <c r="G101" s="1"/>
    </row>
    <row r="102" spans="1:7" ht="15.75">
      <c r="A102" s="1"/>
      <c r="B102" s="1"/>
      <c r="C102" s="1"/>
      <c r="D102" s="12"/>
      <c r="E102" s="12"/>
      <c r="F102" s="1"/>
      <c r="G102" s="1"/>
    </row>
    <row r="103" spans="1:7" ht="15.75">
      <c r="A103" s="1"/>
      <c r="B103" s="1"/>
      <c r="C103" s="1"/>
      <c r="D103" s="12"/>
      <c r="E103" s="12"/>
      <c r="F103" s="1"/>
      <c r="G103" s="1"/>
    </row>
    <row r="104" spans="1:7" ht="15.75">
      <c r="A104" s="1"/>
      <c r="B104" s="1"/>
      <c r="C104" s="1"/>
      <c r="D104" s="12"/>
      <c r="E104" s="12"/>
      <c r="F104" s="1"/>
      <c r="G104" s="1"/>
    </row>
    <row r="105" spans="1:7" ht="15.75">
      <c r="A105" s="1"/>
      <c r="B105" s="1"/>
      <c r="C105" s="1"/>
      <c r="D105" s="12"/>
      <c r="E105" s="12"/>
      <c r="F105" s="1"/>
      <c r="G105" s="1"/>
    </row>
    <row r="106" spans="1:7" ht="15.75">
      <c r="A106" s="1"/>
      <c r="B106" s="1"/>
      <c r="C106" s="1"/>
      <c r="D106" s="12"/>
      <c r="E106" s="12"/>
      <c r="F106" s="1"/>
      <c r="G106" s="1"/>
    </row>
    <row r="107" spans="1:7" ht="15.75">
      <c r="A107" s="1"/>
      <c r="B107" s="1"/>
      <c r="C107" s="1"/>
      <c r="D107" s="12"/>
      <c r="E107" s="12"/>
      <c r="F107" s="1"/>
      <c r="G107" s="1"/>
    </row>
    <row r="108" spans="1:7" ht="15.75">
      <c r="A108" s="1"/>
      <c r="B108" s="1"/>
      <c r="C108" s="1"/>
      <c r="D108" s="12"/>
      <c r="E108" s="12"/>
      <c r="F108" s="1"/>
      <c r="G108" s="1"/>
    </row>
    <row r="109" spans="1:7" ht="15.75">
      <c r="A109" s="1"/>
      <c r="B109" s="1"/>
      <c r="C109" s="1"/>
      <c r="D109" s="12"/>
      <c r="E109" s="12"/>
      <c r="F109" s="1"/>
      <c r="G109" s="1"/>
    </row>
    <row r="110" spans="1:7" ht="15.75">
      <c r="A110" s="1"/>
      <c r="B110" s="1"/>
      <c r="C110" s="1"/>
      <c r="D110" s="12"/>
      <c r="E110" s="12"/>
      <c r="F110" s="1"/>
      <c r="G110" s="1"/>
    </row>
    <row r="111" spans="1:7" ht="15.75">
      <c r="A111" s="1"/>
      <c r="B111" s="1"/>
      <c r="C111" s="1"/>
      <c r="D111" s="12"/>
      <c r="E111" s="12"/>
      <c r="F111" s="1"/>
      <c r="G111" s="1"/>
    </row>
    <row r="112" spans="1:7" ht="15.75">
      <c r="A112" s="1"/>
      <c r="B112" s="1"/>
      <c r="C112" s="1"/>
      <c r="D112" s="12"/>
      <c r="E112" s="12"/>
      <c r="F112" s="1"/>
      <c r="G112" s="1"/>
    </row>
    <row r="113" spans="1:7" ht="15.75">
      <c r="A113" s="1"/>
      <c r="B113" s="1"/>
      <c r="C113" s="1"/>
      <c r="D113" s="12"/>
      <c r="E113" s="12"/>
      <c r="F113" s="1"/>
      <c r="G113" s="1"/>
    </row>
    <row r="114" spans="1:7" ht="15.75">
      <c r="A114" s="1"/>
      <c r="B114" s="1"/>
      <c r="C114" s="1"/>
      <c r="D114" s="12"/>
      <c r="E114" s="12"/>
      <c r="F114" s="1"/>
      <c r="G114" s="1"/>
    </row>
  </sheetData>
  <sheetProtection/>
  <mergeCells count="27">
    <mergeCell ref="A4:G4"/>
    <mergeCell ref="A33:G33"/>
    <mergeCell ref="G38:G48"/>
    <mergeCell ref="C38:C48"/>
    <mergeCell ref="A27:G27"/>
    <mergeCell ref="A1:G1"/>
    <mergeCell ref="A5:G5"/>
    <mergeCell ref="A15:G15"/>
    <mergeCell ref="A83:G83"/>
    <mergeCell ref="C65:C67"/>
    <mergeCell ref="A70:G70"/>
    <mergeCell ref="A77:G77"/>
    <mergeCell ref="E38:E48"/>
    <mergeCell ref="A54:G54"/>
    <mergeCell ref="A38:A48"/>
    <mergeCell ref="F38:F48"/>
    <mergeCell ref="B38:B48"/>
    <mergeCell ref="D38:D48"/>
    <mergeCell ref="F65:F67"/>
    <mergeCell ref="A18:G18"/>
    <mergeCell ref="A76:G76"/>
    <mergeCell ref="E65:E67"/>
    <mergeCell ref="A62:G62"/>
    <mergeCell ref="A65:A67"/>
    <mergeCell ref="B65:B67"/>
    <mergeCell ref="G65:G67"/>
    <mergeCell ref="D65:D67"/>
  </mergeCells>
  <printOptions/>
  <pageMargins left="0.25" right="0.25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2021-01-05T12:41:58Z</dcterms:modified>
  <cp:category/>
  <cp:version/>
  <cp:contentType/>
  <cp:contentStatus/>
</cp:coreProperties>
</file>