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'доходы'!$A$1:$E$53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<sst xmlns="http://schemas.openxmlformats.org/spreadsheetml/2006/main" count="79" uniqueCount="79">
  <si>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</si>
  <si>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</si>
  <si>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</si>
  <si>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</si>
  <si>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</si>
  <si>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</si>
  <si>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</si>
  <si>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</si>
  <si>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</si>
  <si>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</si>
  <si>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</si>
  <si>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</si>
  <si>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</si>
  <si>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</si>
  <si>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</si>
  <si>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</si>
  <si>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Прочие неналоговые доходы</t>
  </si>
  <si>
    <t>000 1 01 02010 01 0000 110</t>
  </si>
  <si>
    <t>Доходы от использования имущества находящегося в государственной и муниципальной собственности</t>
  </si>
  <si>
    <t>000 1 11 00000 00 0000 000</t>
  </si>
  <si>
    <t>000 1 11 05034 04 0000 120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</si>
  <si>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</si>
  <si>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</si>
  <si>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</si>
  <si>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</si>
  <si>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</si>
  <si>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</si>
  <si>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</si>
  <si>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</si>
  <si>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</si>
  <si>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</si>
  <si>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</si>
  <si>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</si>
  <si>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</si>
  <si>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</si>
  <si>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 xml:space="preserve">Субвенции на осуществление государственных полномочий в сфере административных правонарушений
</t>
  </si>
  <si>
    <t>План</t>
  </si>
  <si>
    <t>Исполнено</t>
  </si>
  <si>
    <t>% исполнения</t>
  </si>
  <si>
    <t>НАЛОГ НА ИМУЩЕСТВО</t>
  </si>
  <si>
    <t>Земельный налог</t>
  </si>
  <si>
    <t xml:space="preserve">000 1 06 06000 00 0000 110 </t>
  </si>
  <si>
    <t xml:space="preserve">000 1 06 00000 00 0000 000 </t>
  </si>
  <si>
    <t>Прочие субсидии бюджетам городских округов</t>
  </si>
  <si>
    <t>000 2190400004 0000 151</t>
  </si>
  <si>
    <t>ВСЕГО ДОХОДОВ С УЧЕТОМ ВОЗВРАТА ОСТАТКОВ СУБСИДИЙ</t>
  </si>
  <si>
    <t>Объем поступления доходов местного бюджета  за 1 квартал 2016 год</t>
  </si>
  <si>
    <t>000 1 00 00000 00 0000 000</t>
  </si>
  <si>
    <t>000 1 01 00000 00 0000 000</t>
  </si>
  <si>
    <t>000 1 01 02000 01 0000 110</t>
  </si>
  <si>
    <t>000 1 05 00000 00 0000 000</t>
  </si>
  <si>
    <t>000 1 05 02010 02 0000 110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</si>
  <si>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</si>
  <si>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000 1 06 06032 04 0000 110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</si>
  <si>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</si>
  <si>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000 1 12 00000 00 0000 000</t>
  </si>
  <si>
    <t>Плата за размещение отходов производства и потребления</t>
  </si>
  <si>
    <t>000 1 12 01040 01 0000 120</t>
  </si>
  <si>
    <t xml:space="preserve">ДОХОДЫ ОТ ОКАЗАНИЯ ПЛАТНЫХ УСЛУГ (РАБОТ) И КОМПЕНСАЦИЯ ЗАТРАТ ГОСУДАРСТВА </t>
  </si>
  <si>
    <t>000 1 16 00000 00 0000 000</t>
  </si>
  <si>
    <t>Денежные взыскания (штрафы) за нарушение законодательства о налогах и сборах, предусмотренные статьями 116, 117, 118, 119.1, пунктами 1 и 2 статьи 120, статьями 125, 126, 128, 129, 129.1, 132, 133, 134, 135, 135.1 Налогового кодекса Российской Федерации</t>
  </si>
  <si>
    <t>000 1 16 03010 01 0000 140</t>
  </si>
  <si>
    <t>000 1 16 03030 01 0000 140</t>
  </si>
  <si>
    <t>000 1 16 90000 00 0000 140</t>
  </si>
  <si>
    <t>000 1 16 90040 04 0000 140</t>
  </si>
  <si>
    <t>000 1 17 00000 00 0000 000</t>
  </si>
  <si>
    <t>000 1 17 05000 00 0000 180</t>
  </si>
  <si>
    <t>000 1 17 05040 04 0000 180</t>
  </si>
  <si>
    <t>000 2 00 00000 00 0000 000</t>
  </si>
  <si>
    <t>000 2 02 01001 04 0000 151</t>
  </si>
  <si>
    <t>000 2 02 03999 04 0000 151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</si>
  <si>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</si>
  <si>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</si>
  <si>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000 2 02 03024 04 0000 151</t>
  </si>
  <si>
    <t>000 2 02 02999 04 0000 151</t>
  </si>
  <si>
    <t>Возврат остатков субсидий, субвенций и иных межбюджетных трансфертов, имеющих целевое назначение, прошлых лет из бюджета городских округов</t>
  </si>
  <si>
    <t>Плата за выбросы загрязняющих веществ в атмосферный воздух стационарными объектами</t>
  </si>
  <si>
    <t>000 1 12 01010 01 0000 120</t>
  </si>
  <si>
    <t>Приложение № 1 к Постановлению администрации МО ГО "Новая Земля" "Об утверждении  отчета об исполнении местного бюджета МО ГО "Новая Земля" за 1 квартал 2016 года. от "25" мая 2016 г. №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</si>
</sst>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2"/>
      <name val="Calibri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6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i/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8" fillId="0" borderId="10" xfId="0" applyNumberFormat="1" applyFont="1" applyFill="1" applyBorder="1" applyAlignment="1">
      <alignment horizontal="right" vertical="center"/>
    </xf>
    <xf numFmtId="43" fontId="9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right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8" fillId="33" borderId="12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4" fontId="53" fillId="0" borderId="1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81" fontId="14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81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selection activeCell="E11" sqref="E11"/>
    </sheetView>
  </sheetViews>
  <sheetFormatPr defaultColWidth="9.140625" defaultRowHeight="12.75"/>
  <cols>
    <col min="1" max="1" width="51.00390625" style="3" customWidth="1"/>
    <col min="2" max="2" width="24.8515625" style="3" customWidth="1"/>
    <col min="3" max="3" width="16.7109375" style="9" customWidth="1"/>
    <col min="4" max="4" width="15.8515625" style="9" customWidth="1"/>
    <col min="5" max="5" width="12.00390625" style="3" customWidth="1"/>
    <col min="6" max="16384" width="9.140625" style="3" customWidth="1"/>
  </cols>
  <sheetData>
    <row r="1" spans="4:5" ht="19.5" customHeight="1">
      <c r="D1" s="67" t="s">
        <v>78</v>
      </c>
      <c r="E1" s="67"/>
    </row>
    <row r="2" spans="3:6" ht="20.25" customHeight="1">
      <c r="C2" s="12"/>
      <c r="D2" s="67"/>
      <c r="E2" s="67"/>
      <c r="F2" s="2"/>
    </row>
    <row r="3" spans="4:5" ht="17.25" customHeight="1">
      <c r="D3" s="67"/>
      <c r="E3" s="67"/>
    </row>
    <row r="4" spans="3:9" ht="18" customHeight="1">
      <c r="C4" s="12"/>
      <c r="D4" s="67"/>
      <c r="E4" s="67"/>
      <c r="F4" s="11"/>
      <c r="G4" s="11"/>
      <c r="H4" s="11"/>
      <c r="I4" s="11"/>
    </row>
    <row r="5" spans="2:9" ht="56.25" customHeight="1">
      <c r="B5" s="1"/>
      <c r="C5" s="12"/>
      <c r="D5" s="67"/>
      <c r="E5" s="67"/>
      <c r="F5" s="11"/>
      <c r="G5" s="11"/>
      <c r="H5" s="11"/>
      <c r="I5" s="11"/>
    </row>
    <row r="6" spans="1:5" ht="18" customHeight="1">
      <c r="A6" s="66" t="s">
        <v>46</v>
      </c>
      <c r="B6" s="66"/>
      <c r="C6" s="66"/>
      <c r="D6" s="66"/>
      <c r="E6" s="66"/>
    </row>
    <row r="7" spans="1:2" ht="18" customHeight="1">
      <c r="A7" s="10"/>
      <c r="B7" s="10"/>
    </row>
    <row r="8" spans="1:2" ht="12.75" customHeight="1">
      <c r="A8" s="4"/>
      <c r="B8" s="10"/>
    </row>
    <row r="9" spans="1:5" ht="33.75" customHeight="1">
      <c r="A9" s="31" t="s">
        <v>0</v>
      </c>
      <c r="B9" s="31" t="s">
        <v>1</v>
      </c>
      <c r="C9" s="41" t="s">
        <v>36</v>
      </c>
      <c r="D9" s="32" t="s">
        <v>37</v>
      </c>
      <c r="E9" s="59" t="s">
        <v>38</v>
      </c>
    </row>
    <row r="10" spans="1:5" ht="12.75">
      <c r="A10" s="5">
        <v>1</v>
      </c>
      <c r="B10" s="5">
        <v>2</v>
      </c>
      <c r="C10" s="42">
        <v>3</v>
      </c>
      <c r="D10" s="5"/>
      <c r="E10" s="51"/>
    </row>
    <row r="11" spans="1:5" ht="18.75" customHeight="1">
      <c r="A11" s="28" t="s">
        <v>11</v>
      </c>
      <c r="B11" s="7" t="s">
        <v>47</v>
      </c>
      <c r="C11" s="43">
        <f>C13+C16+C19+C22+C25+C28+C30+C35</f>
        <v>87202812.96</v>
      </c>
      <c r="D11" s="43">
        <f>D13+D16+D19+D22+D25+D28+D30+D35</f>
        <v>12954967.85</v>
      </c>
      <c r="E11" s="52">
        <f>D11*100/C11</f>
        <v>14.856135267038296</v>
      </c>
    </row>
    <row r="12" spans="1:5" ht="13.5" customHeight="1">
      <c r="A12" s="6"/>
      <c r="B12" s="7"/>
      <c r="C12" s="43"/>
      <c r="D12" s="13"/>
      <c r="E12" s="53"/>
    </row>
    <row r="13" spans="1:5" ht="19.5" customHeight="1">
      <c r="A13" s="17" t="s">
        <v>2</v>
      </c>
      <c r="B13" s="18" t="s">
        <v>48</v>
      </c>
      <c r="C13" s="44">
        <f>C14</f>
        <v>86312100</v>
      </c>
      <c r="D13" s="44">
        <f>D14</f>
        <v>12654783.4</v>
      </c>
      <c r="E13" s="52">
        <f>D13*100/C13</f>
        <v>14.661656245184627</v>
      </c>
    </row>
    <row r="14" spans="1:5" ht="19.5" customHeight="1">
      <c r="A14" s="20" t="s">
        <v>15</v>
      </c>
      <c r="B14" s="21" t="s">
        <v>49</v>
      </c>
      <c r="C14" s="45">
        <f>C15</f>
        <v>86312100</v>
      </c>
      <c r="D14" s="56">
        <f>D15</f>
        <v>12654783.4</v>
      </c>
      <c r="E14" s="53"/>
    </row>
    <row r="15" spans="1:5" ht="77.25" customHeight="1">
      <c r="A15" s="20" t="s">
        <v>27</v>
      </c>
      <c r="B15" s="21" t="s">
        <v>17</v>
      </c>
      <c r="C15" s="45">
        <v>86312100</v>
      </c>
      <c r="D15" s="57">
        <v>12654783.4</v>
      </c>
      <c r="E15" s="53"/>
    </row>
    <row r="16" spans="1:5" ht="19.5" customHeight="1">
      <c r="A16" s="17" t="s">
        <v>3</v>
      </c>
      <c r="B16" s="18" t="s">
        <v>50</v>
      </c>
      <c r="C16" s="44">
        <f>C17</f>
        <v>44000</v>
      </c>
      <c r="D16" s="44">
        <f>D17</f>
        <v>0</v>
      </c>
      <c r="E16" s="52">
        <f>D16*100/C16</f>
        <v>0</v>
      </c>
    </row>
    <row r="17" spans="1:5" ht="36.75" customHeight="1">
      <c r="A17" s="27" t="s">
        <v>4</v>
      </c>
      <c r="B17" s="23" t="s">
        <v>51</v>
      </c>
      <c r="C17" s="46">
        <v>44000</v>
      </c>
      <c r="D17" s="16">
        <v>0</v>
      </c>
      <c r="E17" s="53"/>
    </row>
    <row r="18" spans="1:5" ht="36" customHeight="1" hidden="1">
      <c r="A18" s="27"/>
      <c r="B18" s="23"/>
      <c r="C18" s="45"/>
      <c r="D18" s="22"/>
      <c r="E18" s="53" t="e">
        <f>D18*100/C18</f>
        <v>#DIV/0!</v>
      </c>
    </row>
    <row r="19" spans="1:5" ht="36" customHeight="1">
      <c r="A19" s="6" t="s">
        <v>39</v>
      </c>
      <c r="B19" s="7" t="s">
        <v>42</v>
      </c>
      <c r="C19" s="44">
        <f>C20</f>
        <v>200131.32</v>
      </c>
      <c r="D19" s="44">
        <f>D20</f>
        <v>0</v>
      </c>
      <c r="E19" s="52">
        <f>D19/C19*100</f>
        <v>0</v>
      </c>
    </row>
    <row r="20" spans="1:5" ht="36" customHeight="1">
      <c r="A20" s="27" t="s">
        <v>40</v>
      </c>
      <c r="B20" s="23" t="s">
        <v>41</v>
      </c>
      <c r="C20" s="45">
        <f>C21</f>
        <v>200131.32</v>
      </c>
      <c r="D20" s="45">
        <f>D21</f>
        <v>0</v>
      </c>
      <c r="E20" s="53"/>
    </row>
    <row r="21" spans="1:5" ht="47.25" customHeight="1">
      <c r="A21" s="27" t="s">
        <v>52</v>
      </c>
      <c r="B21" s="23" t="s">
        <v>53</v>
      </c>
      <c r="C21" s="45">
        <v>200131.32</v>
      </c>
      <c r="D21" s="56">
        <v>0</v>
      </c>
      <c r="E21" s="55"/>
    </row>
    <row r="22" spans="1:5" ht="36" customHeight="1">
      <c r="A22" s="17" t="s">
        <v>18</v>
      </c>
      <c r="B22" s="18" t="s">
        <v>19</v>
      </c>
      <c r="C22" s="44">
        <f>C23+C24</f>
        <v>180581.64</v>
      </c>
      <c r="D22" s="44">
        <f>D23+D24</f>
        <v>34645.42</v>
      </c>
      <c r="E22" s="52">
        <f>D22*100/C22</f>
        <v>19.185460936117313</v>
      </c>
    </row>
    <row r="23" spans="1:5" ht="66.75" customHeight="1">
      <c r="A23" s="27" t="s">
        <v>54</v>
      </c>
      <c r="B23" s="23" t="s">
        <v>20</v>
      </c>
      <c r="C23" s="45">
        <v>138581.64</v>
      </c>
      <c r="D23" s="57">
        <v>34645.42</v>
      </c>
      <c r="E23" s="54"/>
    </row>
    <row r="24" spans="1:5" ht="53.25" customHeight="1">
      <c r="A24" s="27" t="s">
        <v>22</v>
      </c>
      <c r="B24" s="23" t="s">
        <v>23</v>
      </c>
      <c r="C24" s="45">
        <v>42000</v>
      </c>
      <c r="D24" s="57">
        <v>0</v>
      </c>
      <c r="E24" s="53"/>
    </row>
    <row r="25" spans="1:5" ht="33" customHeight="1">
      <c r="A25" s="29" t="s">
        <v>5</v>
      </c>
      <c r="B25" s="24" t="s">
        <v>55</v>
      </c>
      <c r="C25" s="47">
        <f>SUM(C26:C27)</f>
        <v>7000</v>
      </c>
      <c r="D25" s="47">
        <f>SUM(D26:D27)</f>
        <v>12324.91</v>
      </c>
      <c r="E25" s="65">
        <f>D25*100/C25</f>
        <v>176.07014285714286</v>
      </c>
    </row>
    <row r="26" spans="1:5" ht="33" customHeight="1">
      <c r="A26" s="63" t="s">
        <v>76</v>
      </c>
      <c r="B26" s="64" t="s">
        <v>77</v>
      </c>
      <c r="C26" s="56">
        <v>0</v>
      </c>
      <c r="D26" s="56">
        <v>1078.35</v>
      </c>
      <c r="E26" s="52"/>
    </row>
    <row r="27" spans="1:5" ht="30" customHeight="1">
      <c r="A27" s="30" t="s">
        <v>56</v>
      </c>
      <c r="B27" s="25" t="s">
        <v>57</v>
      </c>
      <c r="C27" s="48">
        <v>7000</v>
      </c>
      <c r="D27" s="58">
        <v>11246.56</v>
      </c>
      <c r="E27" s="54"/>
    </row>
    <row r="28" spans="1:5" ht="30" customHeight="1">
      <c r="A28" s="33" t="s">
        <v>58</v>
      </c>
      <c r="B28" s="34" t="s">
        <v>24</v>
      </c>
      <c r="C28" s="47">
        <f>C29</f>
        <v>352000</v>
      </c>
      <c r="D28" s="47">
        <f>D29</f>
        <v>240494.12</v>
      </c>
      <c r="E28" s="52">
        <f>D28*100/C28</f>
        <v>68.32219318181818</v>
      </c>
    </row>
    <row r="29" spans="1:5" ht="30" customHeight="1">
      <c r="A29" s="35" t="s">
        <v>25</v>
      </c>
      <c r="B29" s="36" t="s">
        <v>26</v>
      </c>
      <c r="C29" s="48">
        <v>352000</v>
      </c>
      <c r="D29" s="26">
        <v>240494.12</v>
      </c>
      <c r="E29" s="53"/>
    </row>
    <row r="30" spans="1:5" ht="31.5" customHeight="1">
      <c r="A30" s="17" t="s">
        <v>6</v>
      </c>
      <c r="B30" s="18" t="s">
        <v>59</v>
      </c>
      <c r="C30" s="44">
        <f>C33+C31</f>
        <v>20000</v>
      </c>
      <c r="D30" s="44">
        <f>D33+D31</f>
        <v>0</v>
      </c>
      <c r="E30" s="52">
        <f>D30*100/C30</f>
        <v>0</v>
      </c>
    </row>
    <row r="31" spans="1:5" ht="69" customHeight="1">
      <c r="A31" s="15" t="s">
        <v>60</v>
      </c>
      <c r="B31" s="36" t="s">
        <v>61</v>
      </c>
      <c r="C31" s="46">
        <v>0</v>
      </c>
      <c r="D31" s="16">
        <v>0</v>
      </c>
      <c r="E31" s="52"/>
    </row>
    <row r="32" spans="1:5" ht="60.75" customHeight="1">
      <c r="A32" s="15" t="s">
        <v>12</v>
      </c>
      <c r="B32" s="36" t="s">
        <v>62</v>
      </c>
      <c r="C32" s="45">
        <v>0</v>
      </c>
      <c r="D32" s="22">
        <v>0</v>
      </c>
      <c r="E32" s="54"/>
    </row>
    <row r="33" spans="1:5" ht="37.5" customHeight="1">
      <c r="A33" s="15" t="s">
        <v>13</v>
      </c>
      <c r="B33" s="36" t="s">
        <v>63</v>
      </c>
      <c r="C33" s="45">
        <f>C34</f>
        <v>20000</v>
      </c>
      <c r="D33" s="45">
        <f>D34</f>
        <v>0</v>
      </c>
      <c r="E33" s="54"/>
    </row>
    <row r="34" spans="1:5" ht="45.75" customHeight="1">
      <c r="A34" s="15" t="s">
        <v>14</v>
      </c>
      <c r="B34" s="36" t="s">
        <v>64</v>
      </c>
      <c r="C34" s="45">
        <v>20000</v>
      </c>
      <c r="D34" s="22">
        <v>0</v>
      </c>
      <c r="E34" s="62"/>
    </row>
    <row r="35" spans="1:5" ht="13.5" customHeight="1">
      <c r="A35" s="17" t="s">
        <v>7</v>
      </c>
      <c r="B35" s="18" t="s">
        <v>65</v>
      </c>
      <c r="C35" s="44">
        <f>C36</f>
        <v>87000</v>
      </c>
      <c r="D35" s="44">
        <f>D36</f>
        <v>12720</v>
      </c>
      <c r="E35" s="52">
        <f>D35*100/C35</f>
        <v>14.620689655172415</v>
      </c>
    </row>
    <row r="36" spans="1:5" ht="23.25" customHeight="1">
      <c r="A36" s="20" t="s">
        <v>16</v>
      </c>
      <c r="B36" s="21" t="s">
        <v>66</v>
      </c>
      <c r="C36" s="45">
        <f>C37</f>
        <v>87000</v>
      </c>
      <c r="D36" s="45">
        <f>D37</f>
        <v>12720</v>
      </c>
      <c r="E36" s="52"/>
    </row>
    <row r="37" spans="1:5" ht="25.5">
      <c r="A37" s="20" t="s">
        <v>8</v>
      </c>
      <c r="B37" s="21" t="s">
        <v>67</v>
      </c>
      <c r="C37" s="45">
        <v>87000</v>
      </c>
      <c r="D37" s="22">
        <v>12720</v>
      </c>
      <c r="E37" s="52"/>
    </row>
    <row r="38" spans="1:5" ht="12.75">
      <c r="A38" s="6" t="s">
        <v>9</v>
      </c>
      <c r="B38" s="7" t="s">
        <v>68</v>
      </c>
      <c r="C38" s="44">
        <f>C40+C42+C43+C44+C41</f>
        <v>7333256.27</v>
      </c>
      <c r="D38" s="44">
        <f>D40+D42+D43+D44+D41</f>
        <v>2236702.5100000002</v>
      </c>
      <c r="E38" s="52">
        <f>D38*100/C38</f>
        <v>30.500809294640952</v>
      </c>
    </row>
    <row r="39" spans="1:5" ht="12.75">
      <c r="A39" s="40"/>
      <c r="B39" s="40"/>
      <c r="C39" s="40"/>
      <c r="D39" s="50"/>
      <c r="E39" s="53"/>
    </row>
    <row r="40" spans="1:5" ht="33" customHeight="1">
      <c r="A40" s="27" t="s">
        <v>30</v>
      </c>
      <c r="B40" s="23" t="s">
        <v>69</v>
      </c>
      <c r="C40" s="44">
        <v>749700</v>
      </c>
      <c r="D40" s="19">
        <v>191700</v>
      </c>
      <c r="E40" s="52">
        <f>D40*100/C40</f>
        <v>25.570228091236494</v>
      </c>
    </row>
    <row r="41" spans="1:5" ht="30" customHeight="1">
      <c r="A41" s="20" t="s">
        <v>43</v>
      </c>
      <c r="B41" s="23" t="s">
        <v>74</v>
      </c>
      <c r="C41" s="44">
        <v>5456.27</v>
      </c>
      <c r="D41" s="44">
        <v>7000</v>
      </c>
      <c r="E41" s="65">
        <f>D41*100/C41</f>
        <v>128.29277143543115</v>
      </c>
    </row>
    <row r="42" spans="1:5" ht="33" customHeight="1">
      <c r="A42" s="27" t="s">
        <v>31</v>
      </c>
      <c r="B42" s="23" t="s">
        <v>70</v>
      </c>
      <c r="C42" s="43">
        <v>4716500</v>
      </c>
      <c r="D42" s="13">
        <v>1649000</v>
      </c>
      <c r="E42" s="52">
        <f>D42*100/C42</f>
        <v>34.962366161348456</v>
      </c>
    </row>
    <row r="43" spans="1:5" ht="78" customHeight="1">
      <c r="A43" s="27" t="s">
        <v>71</v>
      </c>
      <c r="B43" s="23" t="s">
        <v>72</v>
      </c>
      <c r="C43" s="43">
        <v>562400</v>
      </c>
      <c r="D43" s="13">
        <v>104463.86</v>
      </c>
      <c r="E43" s="52">
        <f>D43*100/C43</f>
        <v>18.574655049786628</v>
      </c>
    </row>
    <row r="44" spans="1:5" ht="38.25">
      <c r="A44" s="20" t="s">
        <v>32</v>
      </c>
      <c r="B44" s="21" t="s">
        <v>73</v>
      </c>
      <c r="C44" s="43">
        <f>SUM(C46:C50)</f>
        <v>1299200</v>
      </c>
      <c r="D44" s="43">
        <f>SUM(D46:D50)</f>
        <v>284538.65</v>
      </c>
      <c r="E44" s="52">
        <f>D44*100/C44</f>
        <v>21.901066040640398</v>
      </c>
    </row>
    <row r="45" spans="1:5" ht="12.75">
      <c r="A45" s="27" t="s">
        <v>21</v>
      </c>
      <c r="B45" s="37"/>
      <c r="C45" s="49"/>
      <c r="D45" s="38"/>
      <c r="E45" s="54"/>
    </row>
    <row r="46" spans="1:5" ht="25.5">
      <c r="A46" s="20" t="s">
        <v>29</v>
      </c>
      <c r="B46" s="37"/>
      <c r="C46" s="46">
        <v>25000</v>
      </c>
      <c r="D46" s="16">
        <v>6250</v>
      </c>
      <c r="E46" s="52">
        <f aca="true" t="shared" si="0" ref="E46:E53">D46*100/C46</f>
        <v>25</v>
      </c>
    </row>
    <row r="47" spans="1:5" ht="43.5" customHeight="1">
      <c r="A47" s="20" t="s">
        <v>28</v>
      </c>
      <c r="B47" s="39"/>
      <c r="C47" s="46">
        <v>406400</v>
      </c>
      <c r="D47" s="16">
        <v>57588.65</v>
      </c>
      <c r="E47" s="52">
        <f t="shared" si="0"/>
        <v>14.170435531496063</v>
      </c>
    </row>
    <row r="48" spans="1:5" ht="30.75" customHeight="1">
      <c r="A48" s="20" t="s">
        <v>35</v>
      </c>
      <c r="B48" s="39"/>
      <c r="C48" s="46">
        <v>456400</v>
      </c>
      <c r="D48" s="16">
        <v>114100</v>
      </c>
      <c r="E48" s="52">
        <f t="shared" si="0"/>
        <v>25</v>
      </c>
    </row>
    <row r="49" spans="1:5" ht="40.5" customHeight="1">
      <c r="A49" s="20" t="s">
        <v>34</v>
      </c>
      <c r="B49" s="39"/>
      <c r="C49" s="46">
        <v>406400</v>
      </c>
      <c r="D49" s="16">
        <v>101600</v>
      </c>
      <c r="E49" s="52">
        <f t="shared" si="0"/>
        <v>25</v>
      </c>
    </row>
    <row r="50" spans="1:5" ht="66.75" customHeight="1">
      <c r="A50" s="20" t="s">
        <v>33</v>
      </c>
      <c r="B50" s="39"/>
      <c r="C50" s="46">
        <v>5000</v>
      </c>
      <c r="D50" s="16">
        <v>5000</v>
      </c>
      <c r="E50" s="52">
        <f t="shared" si="0"/>
        <v>100</v>
      </c>
    </row>
    <row r="51" spans="1:5" ht="43.5" customHeight="1">
      <c r="A51" s="20" t="s">
        <v>75</v>
      </c>
      <c r="B51" s="21" t="s">
        <v>44</v>
      </c>
      <c r="C51" s="46">
        <v>-6200</v>
      </c>
      <c r="D51" s="46">
        <v>-6200</v>
      </c>
      <c r="E51" s="52">
        <f t="shared" si="0"/>
        <v>100</v>
      </c>
    </row>
    <row r="52" spans="1:5" ht="12.75">
      <c r="A52" s="6" t="s">
        <v>10</v>
      </c>
      <c r="B52" s="7"/>
      <c r="C52" s="43">
        <f>C11+C38</f>
        <v>94536069.22999999</v>
      </c>
      <c r="D52" s="43">
        <f>D11+D38</f>
        <v>15191670.36</v>
      </c>
      <c r="E52" s="52">
        <f t="shared" si="0"/>
        <v>16.06970808468847</v>
      </c>
    </row>
    <row r="53" spans="1:5" ht="25.5">
      <c r="A53" s="60" t="s">
        <v>45</v>
      </c>
      <c r="B53" s="50"/>
      <c r="C53" s="61">
        <f>C52+C51</f>
        <v>94529869.22999999</v>
      </c>
      <c r="D53" s="61">
        <f>D52+D51</f>
        <v>15185470.36</v>
      </c>
      <c r="E53" s="52">
        <f t="shared" si="0"/>
        <v>16.064203286955085</v>
      </c>
    </row>
    <row r="56" spans="1:2" ht="12.75">
      <c r="A56" s="9"/>
      <c r="B56" s="8"/>
    </row>
    <row r="57" spans="1:2" ht="12.75">
      <c r="A57" s="9"/>
      <c r="B57" s="8"/>
    </row>
    <row r="58" ht="12.75">
      <c r="B58" s="8"/>
    </row>
    <row r="59" ht="12.75">
      <c r="B59" s="8"/>
    </row>
    <row r="60" spans="2:4" ht="14.25">
      <c r="B60" s="8"/>
      <c r="C60" s="14"/>
      <c r="D60" s="14"/>
    </row>
    <row r="61" ht="12.75">
      <c r="B61" s="8"/>
    </row>
  </sheetData>
  <sheetProtection/>
  <mergeCells count="2">
    <mergeCell ref="A6:E6"/>
    <mergeCell ref="D1:E5"/>
  </mergeCells>
  <printOptions/>
  <pageMargins left="0.7480314960629921" right="0.2362204724409449" top="0.984251968503937" bottom="0.4724409448818898" header="0.5118110236220472" footer="0.5118110236220472"/>
  <pageSetup horizontalDpi="600" verticalDpi="600" orientation="portrait" paperSize="9" scale="75" r:id="rId1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2016-05-25T13:03:07Z</cp:lastPrinted>
  <dcterms:created xsi:type="dcterms:W3CDTF">1996-10-08T23:32:33Z</dcterms:created>
  <dcterms:modified xsi:type="dcterms:W3CDTF">2016-05-31T13:21:11Z</dcterms:modified>
  <cp:category/>
  <cp:version/>
  <cp:contentType/>
  <cp:contentStatus/>
</cp:coreProperties>
</file>